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activeTab="3"/>
  </bookViews>
  <sheets>
    <sheet name="FBA" sheetId="2" r:id="rId1"/>
    <sheet name="AC" sheetId="4" r:id="rId2"/>
    <sheet name="FE" sheetId="6" r:id="rId3"/>
    <sheet name="MRKG" sheetId="5" r:id="rId4"/>
    <sheet name="MRK SER" sheetId="3" r:id="rId5"/>
  </sheets>
  <definedNames>
    <definedName name="_xlnm._FilterDatabase" localSheetId="0" hidden="1">FBA!$B$1:$B$98</definedName>
    <definedName name="_xlnm._FilterDatabase" localSheetId="2" hidden="1">FE!$B$1:$B$85</definedName>
    <definedName name="_xlnm._FilterDatabase" localSheetId="3" hidden="1">MRKG!$B$9:$W$22</definedName>
  </definedNames>
  <calcPr calcId="124519"/>
</workbook>
</file>

<file path=xl/calcChain.xml><?xml version="1.0" encoding="utf-8"?>
<calcChain xmlns="http://schemas.openxmlformats.org/spreadsheetml/2006/main">
  <c r="Y10" i="3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11" i="5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10" i="6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X13" i="4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Y46" i="2"/>
  <c r="Y47" s="1"/>
  <c r="Y48" s="1"/>
  <c r="Y49" s="1"/>
  <c r="Y50" s="1"/>
  <c r="Y51" s="1"/>
  <c r="E19" i="3" l="1"/>
  <c r="D19" s="1"/>
  <c r="E34" i="2"/>
  <c r="D34" s="1"/>
  <c r="E47"/>
  <c r="D47" s="1"/>
  <c r="E24" i="3"/>
  <c r="D24" s="1"/>
  <c r="E8"/>
  <c r="D8" s="1"/>
  <c r="E13"/>
  <c r="D13" s="1"/>
  <c r="E14"/>
  <c r="D14" s="1"/>
  <c r="E24" i="5"/>
  <c r="E15"/>
  <c r="D15" s="1"/>
  <c r="E18"/>
  <c r="E25"/>
  <c r="D25" s="1"/>
  <c r="E42" i="4"/>
  <c r="D42" s="1"/>
  <c r="E11"/>
  <c r="D11" s="1"/>
  <c r="E32"/>
  <c r="D32" s="1"/>
  <c r="E41"/>
  <c r="D41" s="1"/>
  <c r="E20"/>
  <c r="D20" s="1"/>
  <c r="E30"/>
  <c r="D30" s="1"/>
  <c r="E23"/>
  <c r="D23" s="1"/>
  <c r="E29"/>
  <c r="D29" s="1"/>
  <c r="E16"/>
  <c r="E34"/>
  <c r="D34" s="1"/>
  <c r="E27"/>
  <c r="E35"/>
  <c r="D35" s="1"/>
  <c r="E38"/>
  <c r="E19"/>
  <c r="D19" s="1"/>
  <c r="E39"/>
  <c r="D39" s="1"/>
  <c r="E47"/>
  <c r="E22"/>
  <c r="E17"/>
  <c r="D17" s="1"/>
  <c r="E33"/>
  <c r="E12"/>
  <c r="D12" s="1"/>
  <c r="E26"/>
  <c r="D26" s="1"/>
  <c r="E43"/>
  <c r="D43" s="1"/>
  <c r="E42" i="6"/>
  <c r="D42" s="1"/>
  <c r="E29"/>
  <c r="D29" s="1"/>
  <c r="E21"/>
  <c r="D21" s="1"/>
  <c r="E11"/>
  <c r="D11" s="1"/>
  <c r="E22"/>
  <c r="D22" s="1"/>
  <c r="E52"/>
  <c r="D52" s="1"/>
  <c r="E50"/>
  <c r="D50" s="1"/>
  <c r="E49"/>
  <c r="D49" s="1"/>
  <c r="E62"/>
  <c r="D62" s="1"/>
  <c r="E21" i="5"/>
  <c r="E76" i="6"/>
  <c r="D76" s="1"/>
  <c r="X85"/>
  <c r="E31" i="4"/>
  <c r="D31" s="1"/>
  <c r="E101" i="5"/>
  <c r="D101" s="1"/>
  <c r="E100"/>
  <c r="D100" s="1"/>
  <c r="E37" i="4"/>
  <c r="D37" s="1"/>
  <c r="E64" i="5"/>
  <c r="D64" s="1"/>
  <c r="E97"/>
  <c r="D97" s="1"/>
  <c r="Y9" i="6"/>
  <c r="Y75" i="2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E67" i="4"/>
  <c r="D67" s="1"/>
  <c r="E68"/>
  <c r="D68" s="1"/>
  <c r="E60"/>
  <c r="D60" s="1"/>
  <c r="E69"/>
  <c r="D69" s="1"/>
  <c r="E73"/>
  <c r="D73" s="1"/>
  <c r="X98" i="5"/>
  <c r="E98"/>
  <c r="D98" s="1"/>
  <c r="E99"/>
  <c r="D99" s="1"/>
  <c r="E65" i="4"/>
  <c r="D65" s="1"/>
  <c r="E59"/>
  <c r="D59" s="1"/>
  <c r="E63"/>
  <c r="D63" s="1"/>
  <c r="E64"/>
  <c r="D64" s="1"/>
  <c r="E66"/>
  <c r="D66" s="1"/>
  <c r="E71"/>
  <c r="D71" s="1"/>
  <c r="E61"/>
  <c r="D61" s="1"/>
  <c r="E70"/>
  <c r="D70" s="1"/>
  <c r="E74"/>
  <c r="D74" s="1"/>
  <c r="X60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E72"/>
  <c r="D72" s="1"/>
  <c r="E62"/>
  <c r="D62" s="1"/>
  <c r="C19" i="3" l="1"/>
  <c r="C35" i="4"/>
  <c r="C34" i="2"/>
  <c r="C47"/>
  <c r="C41" i="4"/>
  <c r="C33"/>
  <c r="C24" i="3"/>
  <c r="D18" i="5"/>
  <c r="D24"/>
  <c r="C37" i="4"/>
  <c r="D33"/>
  <c r="C47"/>
  <c r="D22"/>
  <c r="D47"/>
  <c r="D38"/>
  <c r="D27"/>
  <c r="D16"/>
  <c r="C42"/>
  <c r="C38"/>
  <c r="C34"/>
  <c r="C32"/>
  <c r="C30"/>
  <c r="C27"/>
  <c r="C62" i="6"/>
  <c r="C76"/>
  <c r="C101" i="5"/>
  <c r="C100"/>
  <c r="C12" i="4"/>
  <c r="C64" i="5"/>
  <c r="C26" i="4"/>
  <c r="C97" i="5"/>
  <c r="C65" i="4"/>
  <c r="C73"/>
  <c r="C69"/>
  <c r="C60"/>
  <c r="C68"/>
  <c r="C67"/>
  <c r="C59"/>
  <c r="C64"/>
  <c r="C66"/>
  <c r="C71"/>
  <c r="C70"/>
  <c r="C74"/>
  <c r="C72"/>
  <c r="C99" i="5"/>
  <c r="C98"/>
  <c r="C62" i="4"/>
  <c r="C61"/>
  <c r="C63"/>
  <c r="Y52" i="3"/>
  <c r="X52"/>
  <c r="E51"/>
  <c r="D51" s="1"/>
  <c r="E52"/>
  <c r="D52" s="1"/>
  <c r="E21" i="4"/>
  <c r="D21" s="1"/>
  <c r="E14"/>
  <c r="E13"/>
  <c r="D13" s="1"/>
  <c r="E40"/>
  <c r="C40" s="1"/>
  <c r="E93" i="2"/>
  <c r="D93" s="1"/>
  <c r="E74"/>
  <c r="C74" s="1"/>
  <c r="E76"/>
  <c r="D76" s="1"/>
  <c r="E78"/>
  <c r="C78" s="1"/>
  <c r="E84"/>
  <c r="D84" s="1"/>
  <c r="E91"/>
  <c r="C91" s="1"/>
  <c r="E75"/>
  <c r="D75" s="1"/>
  <c r="E79"/>
  <c r="C79" s="1"/>
  <c r="E87"/>
  <c r="D87" s="1"/>
  <c r="E95"/>
  <c r="C95" s="1"/>
  <c r="E94"/>
  <c r="D94" s="1"/>
  <c r="E81"/>
  <c r="D81" s="1"/>
  <c r="E89"/>
  <c r="C89" s="1"/>
  <c r="E86"/>
  <c r="D86" s="1"/>
  <c r="E82"/>
  <c r="D82" s="1"/>
  <c r="E77"/>
  <c r="D77" s="1"/>
  <c r="E92"/>
  <c r="D92" s="1"/>
  <c r="E85"/>
  <c r="D85" s="1"/>
  <c r="E80"/>
  <c r="D80" s="1"/>
  <c r="E90"/>
  <c r="D90" s="1"/>
  <c r="E96"/>
  <c r="D96" s="1"/>
  <c r="X75"/>
  <c r="X76" s="1"/>
  <c r="X77" s="1"/>
  <c r="X78" s="1"/>
  <c r="X79" s="1"/>
  <c r="X80" s="1"/>
  <c r="X81" s="1"/>
  <c r="E88"/>
  <c r="D88" s="1"/>
  <c r="E83"/>
  <c r="D83" s="1"/>
  <c r="Y9" i="3"/>
  <c r="Y8" i="2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C14" i="4" l="1"/>
  <c r="C29"/>
  <c r="C19"/>
  <c r="C43"/>
  <c r="D40"/>
  <c r="C51" i="3"/>
  <c r="D14" i="4"/>
  <c r="C52" i="3"/>
  <c r="C22" i="4"/>
  <c r="C13"/>
  <c r="C94" i="2"/>
  <c r="D95"/>
  <c r="C87"/>
  <c r="D79"/>
  <c r="C75"/>
  <c r="D91"/>
  <c r="C84"/>
  <c r="D78"/>
  <c r="C76"/>
  <c r="D74"/>
  <c r="C93"/>
  <c r="D89"/>
  <c r="C86"/>
  <c r="C81"/>
  <c r="C82"/>
  <c r="C77"/>
  <c r="C92"/>
  <c r="C85"/>
  <c r="C80"/>
  <c r="C90"/>
  <c r="C88"/>
  <c r="C83"/>
  <c r="C96"/>
  <c r="E59" i="5" l="1"/>
  <c r="Y63" l="1"/>
  <c r="Y64" s="1"/>
  <c r="E63"/>
  <c r="D63" s="1"/>
  <c r="E58"/>
  <c r="D58" s="1"/>
  <c r="E60"/>
  <c r="D60" s="1"/>
  <c r="E62"/>
  <c r="D62" s="1"/>
  <c r="Y59"/>
  <c r="Y60" s="1"/>
  <c r="E61"/>
  <c r="D61" s="1"/>
  <c r="X58"/>
  <c r="D59"/>
  <c r="C59"/>
  <c r="E45" i="4"/>
  <c r="C45" s="1"/>
  <c r="E46"/>
  <c r="E25"/>
  <c r="D25" s="1"/>
  <c r="E28"/>
  <c r="C28" s="1"/>
  <c r="E44"/>
  <c r="C44" s="1"/>
  <c r="E24"/>
  <c r="E18"/>
  <c r="D18" s="1"/>
  <c r="X12"/>
  <c r="E36"/>
  <c r="C36" s="1"/>
  <c r="E15"/>
  <c r="X84" i="6"/>
  <c r="E79"/>
  <c r="D79" s="1"/>
  <c r="E82"/>
  <c r="D82" s="1"/>
  <c r="E81"/>
  <c r="D81" s="1"/>
  <c r="E80"/>
  <c r="D80" s="1"/>
  <c r="E83"/>
  <c r="D83" s="1"/>
  <c r="E84"/>
  <c r="D84" s="1"/>
  <c r="E85"/>
  <c r="D85" s="1"/>
  <c r="E75"/>
  <c r="D75" s="1"/>
  <c r="Y76"/>
  <c r="Y77" s="1"/>
  <c r="Y78" s="1"/>
  <c r="Y79" s="1"/>
  <c r="Y80" s="1"/>
  <c r="Y81" s="1"/>
  <c r="Y82" s="1"/>
  <c r="Y83" s="1"/>
  <c r="Y84" s="1"/>
  <c r="Y85" s="1"/>
  <c r="X76"/>
  <c r="E78"/>
  <c r="D78" s="1"/>
  <c r="E77"/>
  <c r="D77" s="1"/>
  <c r="E10" i="3"/>
  <c r="D10" s="1"/>
  <c r="E16" i="2"/>
  <c r="D16" s="1"/>
  <c r="E9" i="5"/>
  <c r="D9" s="1"/>
  <c r="E19"/>
  <c r="D19" s="1"/>
  <c r="E22"/>
  <c r="E21" i="2"/>
  <c r="D21" s="1"/>
  <c r="E51"/>
  <c r="C51" s="1"/>
  <c r="E7"/>
  <c r="C7" s="1"/>
  <c r="E25"/>
  <c r="D25" s="1"/>
  <c r="E37"/>
  <c r="C37" s="1"/>
  <c r="E10"/>
  <c r="D10" s="1"/>
  <c r="E32"/>
  <c r="C32" s="1"/>
  <c r="E27" i="6"/>
  <c r="E26" i="5"/>
  <c r="E23"/>
  <c r="D23" s="1"/>
  <c r="E10"/>
  <c r="E14"/>
  <c r="D14" s="1"/>
  <c r="E16"/>
  <c r="D16" s="1"/>
  <c r="E12"/>
  <c r="E17"/>
  <c r="E11"/>
  <c r="D11" s="1"/>
  <c r="E20"/>
  <c r="C20" s="1"/>
  <c r="E13"/>
  <c r="D13" s="1"/>
  <c r="Y10"/>
  <c r="E18" i="3"/>
  <c r="E17"/>
  <c r="D17" s="1"/>
  <c r="E21"/>
  <c r="E12"/>
  <c r="E9"/>
  <c r="D9" s="1"/>
  <c r="E23"/>
  <c r="E22"/>
  <c r="C22" s="1"/>
  <c r="E15"/>
  <c r="D15" s="1"/>
  <c r="E11"/>
  <c r="D11" s="1"/>
  <c r="E20"/>
  <c r="D20" s="1"/>
  <c r="E16"/>
  <c r="D16" s="1"/>
  <c r="D24" i="4" l="1"/>
  <c r="C24"/>
  <c r="C16" i="5"/>
  <c r="C12"/>
  <c r="C10"/>
  <c r="C18"/>
  <c r="C26"/>
  <c r="C13"/>
  <c r="C23"/>
  <c r="C11"/>
  <c r="C14"/>
  <c r="D23" i="3"/>
  <c r="C23"/>
  <c r="C18"/>
  <c r="D36" i="4"/>
  <c r="C39"/>
  <c r="D44"/>
  <c r="D45"/>
  <c r="C46"/>
  <c r="D15"/>
  <c r="D28"/>
  <c r="C31"/>
  <c r="D46"/>
  <c r="C79" i="6"/>
  <c r="C82"/>
  <c r="C81"/>
  <c r="C83"/>
  <c r="C84"/>
  <c r="C85"/>
  <c r="C75"/>
  <c r="C78"/>
  <c r="C15" i="4"/>
  <c r="C11"/>
  <c r="C14" i="3"/>
  <c r="C9"/>
  <c r="C20"/>
  <c r="C13"/>
  <c r="C11"/>
  <c r="C62" i="5"/>
  <c r="C60"/>
  <c r="C58"/>
  <c r="C63"/>
  <c r="C61"/>
  <c r="C23" i="4"/>
  <c r="C18"/>
  <c r="C20"/>
  <c r="C16"/>
  <c r="C25"/>
  <c r="C17"/>
  <c r="C21"/>
  <c r="C77" i="6"/>
  <c r="C80"/>
  <c r="C21" i="3"/>
  <c r="C16" i="2"/>
  <c r="D51"/>
  <c r="D18" i="3"/>
  <c r="C15"/>
  <c r="C16"/>
  <c r="D37" i="2"/>
  <c r="D7"/>
  <c r="D12" i="3"/>
  <c r="C19" i="5"/>
  <c r="D22"/>
  <c r="C17" i="3"/>
  <c r="D22"/>
  <c r="C8"/>
  <c r="C10"/>
  <c r="D32" i="2"/>
  <c r="C10"/>
  <c r="C25"/>
  <c r="C21"/>
  <c r="D12" i="5"/>
  <c r="D20"/>
  <c r="D17"/>
  <c r="D26"/>
  <c r="D10"/>
  <c r="C21"/>
  <c r="C22"/>
  <c r="C25"/>
  <c r="C15"/>
  <c r="C24"/>
  <c r="C17"/>
  <c r="D21" i="3"/>
  <c r="C12"/>
  <c r="E64" i="6" l="1"/>
  <c r="E58"/>
  <c r="D58" s="1"/>
  <c r="E23"/>
  <c r="E48"/>
  <c r="E25"/>
  <c r="E38"/>
  <c r="D38" s="1"/>
  <c r="D21" i="5"/>
  <c r="E19" i="2"/>
  <c r="D19" s="1"/>
  <c r="E36"/>
  <c r="D36" s="1"/>
  <c r="E11"/>
  <c r="C11" s="1"/>
  <c r="E48"/>
  <c r="D48" s="1"/>
  <c r="E23"/>
  <c r="C23" s="1"/>
  <c r="E43"/>
  <c r="D43" s="1"/>
  <c r="E45"/>
  <c r="C45" s="1"/>
  <c r="E42"/>
  <c r="D42" s="1"/>
  <c r="E30"/>
  <c r="C30" s="1"/>
  <c r="E12"/>
  <c r="D12" s="1"/>
  <c r="E15"/>
  <c r="C15" s="1"/>
  <c r="E18"/>
  <c r="C18" s="1"/>
  <c r="E22"/>
  <c r="D22" s="1"/>
  <c r="X8"/>
  <c r="X9" s="1"/>
  <c r="X10" s="1"/>
  <c r="E13"/>
  <c r="D13" s="1"/>
  <c r="E28"/>
  <c r="D28" s="1"/>
  <c r="E33"/>
  <c r="C33" s="1"/>
  <c r="E14"/>
  <c r="D14" s="1"/>
  <c r="E17"/>
  <c r="D17" s="1"/>
  <c r="E35"/>
  <c r="C35" s="1"/>
  <c r="E8"/>
  <c r="D8" s="1"/>
  <c r="D23" l="1"/>
  <c r="D15"/>
  <c r="C9" i="5"/>
  <c r="D48" i="6"/>
  <c r="D25"/>
  <c r="D23"/>
  <c r="D45" i="2"/>
  <c r="D18"/>
  <c r="D30"/>
  <c r="D11"/>
  <c r="C19"/>
  <c r="C22"/>
  <c r="C12"/>
  <c r="C42"/>
  <c r="C43"/>
  <c r="C48"/>
  <c r="C36"/>
  <c r="D35"/>
  <c r="D33"/>
  <c r="C13"/>
  <c r="C28"/>
  <c r="C8"/>
  <c r="C17"/>
  <c r="C14"/>
  <c r="X78" i="6" l="1"/>
  <c r="X79" s="1"/>
  <c r="X80" s="1"/>
  <c r="X81" s="1"/>
  <c r="X82" s="1"/>
  <c r="X83" s="1"/>
  <c r="X77"/>
  <c r="X29" i="2"/>
  <c r="X30" s="1"/>
  <c r="X31" s="1"/>
  <c r="E12" i="6" l="1"/>
  <c r="E57"/>
  <c r="D12" l="1"/>
  <c r="C11"/>
  <c r="D57"/>
  <c r="E31"/>
  <c r="D31" s="1"/>
  <c r="E17"/>
  <c r="D17" s="1"/>
  <c r="E47"/>
  <c r="E35"/>
  <c r="D35" s="1"/>
  <c r="E33"/>
  <c r="D33" s="1"/>
  <c r="E46"/>
  <c r="D46" s="1"/>
  <c r="E13"/>
  <c r="D13" s="1"/>
  <c r="E39"/>
  <c r="D39" s="1"/>
  <c r="E30"/>
  <c r="D30" s="1"/>
  <c r="E53"/>
  <c r="D53" s="1"/>
  <c r="E37"/>
  <c r="D37" s="1"/>
  <c r="E28"/>
  <c r="D28" s="1"/>
  <c r="E55"/>
  <c r="D55" s="1"/>
  <c r="E14"/>
  <c r="D14" s="1"/>
  <c r="E15"/>
  <c r="D15" s="1"/>
  <c r="E32"/>
  <c r="E60"/>
  <c r="C60" s="1"/>
  <c r="E9"/>
  <c r="D9" s="1"/>
  <c r="E16"/>
  <c r="D16" s="1"/>
  <c r="E56"/>
  <c r="C56" s="1"/>
  <c r="D64"/>
  <c r="E24"/>
  <c r="D24" s="1"/>
  <c r="E61"/>
  <c r="E10"/>
  <c r="D10" s="1"/>
  <c r="E20"/>
  <c r="D20" s="1"/>
  <c r="E43"/>
  <c r="D43" s="1"/>
  <c r="E40"/>
  <c r="D40" s="1"/>
  <c r="E41"/>
  <c r="D41" s="1"/>
  <c r="E18"/>
  <c r="E54"/>
  <c r="E19"/>
  <c r="D19" s="1"/>
  <c r="E45"/>
  <c r="D45" s="1"/>
  <c r="E34"/>
  <c r="D34" s="1"/>
  <c r="E8"/>
  <c r="D8" s="1"/>
  <c r="D27"/>
  <c r="E36"/>
  <c r="D36" s="1"/>
  <c r="E44"/>
  <c r="E51"/>
  <c r="D51" s="1"/>
  <c r="E26"/>
  <c r="E59"/>
  <c r="X9"/>
  <c r="E63"/>
  <c r="C63" s="1"/>
  <c r="X14" i="5"/>
  <c r="X15" s="1"/>
  <c r="X16" s="1"/>
  <c r="X17" s="1"/>
  <c r="X18" s="1"/>
  <c r="X19" s="1"/>
  <c r="X20" s="1"/>
  <c r="X21" s="1"/>
  <c r="X22" s="1"/>
  <c r="X11" i="2"/>
  <c r="X12" s="1"/>
  <c r="X13" s="1"/>
  <c r="X14" s="1"/>
  <c r="X15" s="1"/>
  <c r="X16" s="1"/>
  <c r="X17" s="1"/>
  <c r="X18" s="1"/>
  <c r="X19" s="1"/>
  <c r="X20" s="1"/>
  <c r="X21" s="1"/>
  <c r="E44"/>
  <c r="E41"/>
  <c r="C41" s="1"/>
  <c r="E39"/>
  <c r="C39" s="1"/>
  <c r="E50"/>
  <c r="E24"/>
  <c r="E31"/>
  <c r="C31" s="1"/>
  <c r="E46"/>
  <c r="E49"/>
  <c r="C49" s="1"/>
  <c r="E40"/>
  <c r="C40" s="1"/>
  <c r="E9"/>
  <c r="C9" s="1"/>
  <c r="E38"/>
  <c r="C38" s="1"/>
  <c r="E26"/>
  <c r="C26" s="1"/>
  <c r="E29"/>
  <c r="E27"/>
  <c r="E20"/>
  <c r="C20" s="1"/>
  <c r="C55" i="6" l="1"/>
  <c r="D63"/>
  <c r="C64"/>
  <c r="D44"/>
  <c r="C58"/>
  <c r="D61"/>
  <c r="D60"/>
  <c r="D32"/>
  <c r="C27"/>
  <c r="C61"/>
  <c r="D59"/>
  <c r="D56"/>
  <c r="C54"/>
  <c r="D47"/>
  <c r="C44" i="2"/>
  <c r="D44"/>
  <c r="X8" i="3"/>
  <c r="X9" s="1"/>
  <c r="X10" s="1"/>
  <c r="X11" s="1"/>
  <c r="X12" s="1"/>
  <c r="X23" i="5"/>
  <c r="X24" s="1"/>
  <c r="X25" s="1"/>
  <c r="X26" s="1"/>
  <c r="X10" i="6"/>
  <c r="D27" i="2"/>
  <c r="C27"/>
  <c r="D29"/>
  <c r="C29"/>
  <c r="D46"/>
  <c r="C46"/>
  <c r="D24"/>
  <c r="C24"/>
  <c r="D50"/>
  <c r="C50"/>
  <c r="C20" i="6"/>
  <c r="C16"/>
  <c r="D26"/>
  <c r="C51"/>
  <c r="D18"/>
  <c r="C48"/>
  <c r="D54"/>
  <c r="D26" i="2"/>
  <c r="D38"/>
  <c r="D9"/>
  <c r="D40"/>
  <c r="D49"/>
  <c r="D31"/>
  <c r="D39"/>
  <c r="D41"/>
  <c r="C9" i="6"/>
  <c r="D20" i="2"/>
  <c r="C38" i="6"/>
  <c r="C19"/>
  <c r="C22"/>
  <c r="C28"/>
  <c r="C21"/>
  <c r="C24"/>
  <c r="C32"/>
  <c r="C53"/>
  <c r="C43"/>
  <c r="C8"/>
  <c r="C15"/>
  <c r="C10"/>
  <c r="C14"/>
  <c r="C13"/>
  <c r="C34"/>
  <c r="C17"/>
  <c r="C18"/>
  <c r="C35"/>
  <c r="C30"/>
  <c r="C37"/>
  <c r="C25"/>
  <c r="C29"/>
  <c r="C26"/>
  <c r="C42"/>
  <c r="C39"/>
  <c r="C31"/>
  <c r="C41"/>
  <c r="C36"/>
  <c r="C50"/>
  <c r="C33"/>
  <c r="C52"/>
  <c r="C47"/>
  <c r="C49"/>
  <c r="C44"/>
  <c r="C40"/>
  <c r="C57"/>
  <c r="C12"/>
  <c r="C23"/>
  <c r="C45"/>
  <c r="C59"/>
  <c r="C46"/>
  <c r="X11" l="1"/>
  <c r="X12" s="1"/>
  <c r="X13" s="1"/>
  <c r="X14" s="1"/>
  <c r="X15" s="1"/>
  <c r="X16" s="1"/>
  <c r="X17" l="1"/>
  <c r="X18" l="1"/>
  <c r="X19" s="1"/>
  <c r="X20" l="1"/>
  <c r="X21" s="1"/>
  <c r="X22" s="1"/>
  <c r="X23" s="1"/>
  <c r="X24" s="1"/>
  <c r="X25" l="1"/>
  <c r="X9" i="5" s="1"/>
  <c r="X26" i="6" l="1"/>
  <c r="X27" s="1"/>
  <c r="X28" s="1"/>
  <c r="X29" l="1"/>
  <c r="X30" l="1"/>
  <c r="X31" s="1"/>
  <c r="X32" l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l="1"/>
  <c r="X50" s="1"/>
  <c r="X51" l="1"/>
  <c r="X52" s="1"/>
  <c r="X53" s="1"/>
  <c r="X54" s="1"/>
  <c r="X55" l="1"/>
</calcChain>
</file>

<file path=xl/sharedStrings.xml><?xml version="1.0" encoding="utf-8"?>
<sst xmlns="http://schemas.openxmlformats.org/spreadsheetml/2006/main" count="986" uniqueCount="398">
  <si>
    <t>السداسي 4</t>
  </si>
  <si>
    <t>السداسي 3</t>
  </si>
  <si>
    <t>السداسي 2</t>
  </si>
  <si>
    <t>السداسي 1</t>
  </si>
  <si>
    <t>قرار لجنة المداولات</t>
  </si>
  <si>
    <t>مجموع الرصيد</t>
  </si>
  <si>
    <t>الرصيد</t>
  </si>
  <si>
    <t>المعدل</t>
  </si>
  <si>
    <t>رقم التسجيل</t>
  </si>
  <si>
    <t>اللقب و الإسم</t>
  </si>
  <si>
    <t>الرقم</t>
  </si>
  <si>
    <t>بوقروز سوسن</t>
  </si>
  <si>
    <t>حمزة أنيس</t>
  </si>
  <si>
    <t>زيطرة عبد العزيز</t>
  </si>
  <si>
    <t>شرفة حسام الدين</t>
  </si>
  <si>
    <t>عبدلي عبد الرزاق</t>
  </si>
  <si>
    <t>عياش ياسمين</t>
  </si>
  <si>
    <t>قزواتي سومية</t>
  </si>
  <si>
    <t>معوش الهام</t>
  </si>
  <si>
    <t>جامعة باجي مختار عنابة</t>
  </si>
  <si>
    <t>كلية العلوم الاقتصادية و علوم التسيير</t>
  </si>
  <si>
    <t>Nbre_Total</t>
  </si>
  <si>
    <t>Nb_dettes</t>
  </si>
  <si>
    <t>Nb_session2</t>
  </si>
  <si>
    <t>MOY CLAS</t>
  </si>
  <si>
    <t>النتيجة</t>
  </si>
  <si>
    <t>تصنيف</t>
  </si>
  <si>
    <t>رئيس القسم</t>
  </si>
  <si>
    <t>قسم العلوم المالية</t>
  </si>
  <si>
    <t>العام الجامعي: 2015/2014</t>
  </si>
  <si>
    <t xml:space="preserve"> </t>
  </si>
  <si>
    <t>السداسي الخامس</t>
  </si>
  <si>
    <t>السداسي السادس</t>
  </si>
  <si>
    <t>المعدل العام</t>
  </si>
  <si>
    <t>مالية المؤسسة</t>
  </si>
  <si>
    <t>تسويق</t>
  </si>
  <si>
    <t>العام الجامعي: 2016/2015</t>
  </si>
  <si>
    <t xml:space="preserve">طلبة الليسانس  دفعات سابقة تخصص مالية المؤسسة </t>
  </si>
  <si>
    <t xml:space="preserve">طلبة الليسانس  دفعات سابقة تخصص تسويق </t>
  </si>
  <si>
    <t>طلبة الليسانس  دفعات سابقة تخصص بنوك و أسواق مالية</t>
  </si>
  <si>
    <t>A</t>
  </si>
  <si>
    <t>E</t>
  </si>
  <si>
    <t>B</t>
  </si>
  <si>
    <t>C</t>
  </si>
  <si>
    <t>D</t>
  </si>
  <si>
    <t>طلبة الليسانس  دفعات سابقة تخصص تسويق سياحي و فندقي</t>
  </si>
  <si>
    <t>طلبة الليسانس  خارج عنابة تخصص محاسبة</t>
  </si>
  <si>
    <t>طلبة الليسانس  خارج عنابة تخصص تسويق</t>
  </si>
  <si>
    <t>التخصص</t>
  </si>
  <si>
    <t>طلبة الليسانس  المتخرجين للسنة الجامعية 2016/2015 تخصص مالية البنوك و التأمينات</t>
  </si>
  <si>
    <t>طلبة الليسانس  المتخرجين للسنة الجامعية 2016/2015 تخصص مراجعة و محاسبة</t>
  </si>
  <si>
    <t xml:space="preserve">طلبة الليسانس  المتخرجين للسنة الجامعية 2016/2015 تخصص مالية المؤسسة </t>
  </si>
  <si>
    <t xml:space="preserve">طلبة الليسانس  المتخرجين للسنة الجامعية 2016/2015 تخصص تسويق </t>
  </si>
  <si>
    <t>سمغولي فاطمة الزهرة</t>
  </si>
  <si>
    <t>13/36023661</t>
  </si>
  <si>
    <t>معيزي ياسمين</t>
  </si>
  <si>
    <t>13/36030034</t>
  </si>
  <si>
    <t>مراد توفيق</t>
  </si>
  <si>
    <t>12/6023702</t>
  </si>
  <si>
    <t>بوسعيد أسماء</t>
  </si>
  <si>
    <t>13/36020638</t>
  </si>
  <si>
    <t>علاوي ففاني</t>
  </si>
  <si>
    <t>09/6023466</t>
  </si>
  <si>
    <t>جلال مروة</t>
  </si>
  <si>
    <t>12/6024087</t>
  </si>
  <si>
    <t>حربي عبير</t>
  </si>
  <si>
    <t>13/36025821</t>
  </si>
  <si>
    <t>خشانة ايمان</t>
  </si>
  <si>
    <t>13/36020995</t>
  </si>
  <si>
    <t>زيتوني أميرة</t>
  </si>
  <si>
    <t>13/36021135</t>
  </si>
  <si>
    <t>روابحية مفيدة</t>
  </si>
  <si>
    <t>13/36023876</t>
  </si>
  <si>
    <t>01/637078</t>
  </si>
  <si>
    <t>طبشاش أميرة</t>
  </si>
  <si>
    <t>13/36025483</t>
  </si>
  <si>
    <t>عبيز هاجر</t>
  </si>
  <si>
    <t>13/36056300</t>
  </si>
  <si>
    <t>غرابي لبنى</t>
  </si>
  <si>
    <t>13/36029522</t>
  </si>
  <si>
    <t>رزقي نور الهدى</t>
  </si>
  <si>
    <t>13/36025363</t>
  </si>
  <si>
    <t>تريكي رانية</t>
  </si>
  <si>
    <t>13/36024002</t>
  </si>
  <si>
    <t>فاسي حدة</t>
  </si>
  <si>
    <t>13/36047635</t>
  </si>
  <si>
    <t>فرنان هادية</t>
  </si>
  <si>
    <t>13/36022993</t>
  </si>
  <si>
    <t>قروف ياقوتة</t>
  </si>
  <si>
    <t>13/36022958</t>
  </si>
  <si>
    <t>قيراطي صبرينة</t>
  </si>
  <si>
    <t>12/6028459</t>
  </si>
  <si>
    <t>مهناوي أبوبكر الصديق</t>
  </si>
  <si>
    <t>13/36021230</t>
  </si>
  <si>
    <t>هنشيري شهيناز</t>
  </si>
  <si>
    <t>13/36022221</t>
  </si>
  <si>
    <t>ورتسي ليلية</t>
  </si>
  <si>
    <t>13/36025416</t>
  </si>
  <si>
    <t>أحسن جاب الله سميرة</t>
  </si>
  <si>
    <t>00/638877</t>
  </si>
  <si>
    <t>العايب خلود</t>
  </si>
  <si>
    <t>13/36021770</t>
  </si>
  <si>
    <t>العبداوي فراح</t>
  </si>
  <si>
    <t>13/36050809</t>
  </si>
  <si>
    <t>بالطيب خديجة</t>
  </si>
  <si>
    <t>13/36020741</t>
  </si>
  <si>
    <t>بوجمعة سومية</t>
  </si>
  <si>
    <t>13/36020885</t>
  </si>
  <si>
    <t>بهلولي حواء</t>
  </si>
  <si>
    <t>13/36021880</t>
  </si>
  <si>
    <t>رحامنية نبيلة</t>
  </si>
  <si>
    <t>97/511923</t>
  </si>
  <si>
    <t>فرج الله صفاء</t>
  </si>
  <si>
    <t>13/36022190</t>
  </si>
  <si>
    <t>شافعي سامية</t>
  </si>
  <si>
    <t>13/36030267</t>
  </si>
  <si>
    <t>العايش مروة</t>
  </si>
  <si>
    <t>12/6020334</t>
  </si>
  <si>
    <t>عوابدي ناجية</t>
  </si>
  <si>
    <t>13/36025323</t>
  </si>
  <si>
    <t>قرفي المنذر</t>
  </si>
  <si>
    <t>13/36021586</t>
  </si>
  <si>
    <t>محمدات عبد النور</t>
  </si>
  <si>
    <t>13/36023657</t>
  </si>
  <si>
    <t>فرج هاجر</t>
  </si>
  <si>
    <t>13/36020990</t>
  </si>
  <si>
    <t>كداية ايمان</t>
  </si>
  <si>
    <t>13/36021645</t>
  </si>
  <si>
    <t xml:space="preserve"> العابد أمير</t>
  </si>
  <si>
    <t>13/36021117</t>
  </si>
  <si>
    <t>بو عبد الله شيماء</t>
  </si>
  <si>
    <t>13/36024097</t>
  </si>
  <si>
    <t>بوقرة أسماء</t>
  </si>
  <si>
    <t>13/36044147</t>
  </si>
  <si>
    <t>تلايلية جمعة</t>
  </si>
  <si>
    <t>13/36021768</t>
  </si>
  <si>
    <t>بالنور عبير</t>
  </si>
  <si>
    <t>12/6023448</t>
  </si>
  <si>
    <t>جلال شفاء</t>
  </si>
  <si>
    <t>13/36046036</t>
  </si>
  <si>
    <t>عقاقنة منال</t>
  </si>
  <si>
    <t>13/36022584</t>
  </si>
  <si>
    <t>مراح أمال</t>
  </si>
  <si>
    <t>13/36021588</t>
  </si>
  <si>
    <t>مزيان رانية</t>
  </si>
  <si>
    <t>13/36024403</t>
  </si>
  <si>
    <t>مذكور نور الملك</t>
  </si>
  <si>
    <t>13/36021236</t>
  </si>
  <si>
    <t>جندي سميرة</t>
  </si>
  <si>
    <t>13/36027314</t>
  </si>
  <si>
    <t>هاشمي عبد الرحمان</t>
  </si>
  <si>
    <t>13/36020936</t>
  </si>
  <si>
    <t>خنوف ايناس ريم</t>
  </si>
  <si>
    <t>13/36022453</t>
  </si>
  <si>
    <t>رحابي فيصل</t>
  </si>
  <si>
    <t>13/36020976</t>
  </si>
  <si>
    <t>رويبح أسامة</t>
  </si>
  <si>
    <t>13/33051007</t>
  </si>
  <si>
    <t>عفون شيماء</t>
  </si>
  <si>
    <t>13/36041673</t>
  </si>
  <si>
    <t>طالبي حكيمة</t>
  </si>
  <si>
    <t>11/6021113</t>
  </si>
  <si>
    <t>رميشي حمزة</t>
  </si>
  <si>
    <t>13/36020726</t>
  </si>
  <si>
    <t>شايب جليلة</t>
  </si>
  <si>
    <t>13/36022953</t>
  </si>
  <si>
    <t>الشيخ عيسى صالح</t>
  </si>
  <si>
    <t>13/39064382</t>
  </si>
  <si>
    <t>العابد بشرى</t>
  </si>
  <si>
    <t>13/36021721</t>
  </si>
  <si>
    <t>بن سالم مريم</t>
  </si>
  <si>
    <t>13/36029163</t>
  </si>
  <si>
    <t>بوعيطة ايمان</t>
  </si>
  <si>
    <t>13/36021648</t>
  </si>
  <si>
    <t>بوبير ايمان</t>
  </si>
  <si>
    <t>13/36020998</t>
  </si>
  <si>
    <t>زعلاني ابتسام</t>
  </si>
  <si>
    <t>13/36021624</t>
  </si>
  <si>
    <t>زهوي ايمان</t>
  </si>
  <si>
    <t>13/36022492</t>
  </si>
  <si>
    <t>10/6017337</t>
  </si>
  <si>
    <t>سعادة زينب</t>
  </si>
  <si>
    <t>13/36029278</t>
  </si>
  <si>
    <t>شاوش مهدي</t>
  </si>
  <si>
    <t>13/36026870</t>
  </si>
  <si>
    <t>ضروي أحمد</t>
  </si>
  <si>
    <t>12/6021941</t>
  </si>
  <si>
    <t>كاهية رياض</t>
  </si>
  <si>
    <t>13/36025035</t>
  </si>
  <si>
    <t>مرسي أمال</t>
  </si>
  <si>
    <t>13/36020451</t>
  </si>
  <si>
    <t>ناصري بريزة</t>
  </si>
  <si>
    <t>13/36021701</t>
  </si>
  <si>
    <t>ناصري معاذ</t>
  </si>
  <si>
    <t>13/36020655</t>
  </si>
  <si>
    <t>عثماني نور الهدى</t>
  </si>
  <si>
    <t>عكنوش رميصاء</t>
  </si>
  <si>
    <t>12/6024195</t>
  </si>
  <si>
    <t>12/6022113</t>
  </si>
  <si>
    <t>بلخيري أمينة</t>
  </si>
  <si>
    <t>13/36029108</t>
  </si>
  <si>
    <t>بن براهم لامية</t>
  </si>
  <si>
    <t>13/36026980</t>
  </si>
  <si>
    <t>بن زبوشي ضياء الحق</t>
  </si>
  <si>
    <t>13/36020828</t>
  </si>
  <si>
    <t>بن الريش سعدة</t>
  </si>
  <si>
    <t>99/622416</t>
  </si>
  <si>
    <t>بوحبيلة وسيلة</t>
  </si>
  <si>
    <t>01/641889</t>
  </si>
  <si>
    <t>بوعبد الله محمد</t>
  </si>
  <si>
    <t>13/36023797</t>
  </si>
  <si>
    <t>بوعالية سميرة</t>
  </si>
  <si>
    <t>12/6046203</t>
  </si>
  <si>
    <t>حشايش فتيحة</t>
  </si>
  <si>
    <t>98/520230</t>
  </si>
  <si>
    <t>خضراوي زينب</t>
  </si>
  <si>
    <t>12/6018568</t>
  </si>
  <si>
    <t>سعيدي هيفاء</t>
  </si>
  <si>
    <t>13/36027193</t>
  </si>
  <si>
    <t>صويلح أحلام</t>
  </si>
  <si>
    <t>13/36027056</t>
  </si>
  <si>
    <t>طوايبية منذر</t>
  </si>
  <si>
    <t>13/36020457</t>
  </si>
  <si>
    <t>علي قشي سارة</t>
  </si>
  <si>
    <t>13/36029264</t>
  </si>
  <si>
    <t>علي قشي نور الهدى</t>
  </si>
  <si>
    <t>13/36029130</t>
  </si>
  <si>
    <t>عمري أحمد</t>
  </si>
  <si>
    <t>13/36029141</t>
  </si>
  <si>
    <t>فريخ هدى</t>
  </si>
  <si>
    <t>00/634451</t>
  </si>
  <si>
    <t>قنفودي زين الدين</t>
  </si>
  <si>
    <t>13/36022122</t>
  </si>
  <si>
    <t>قيدوم عائشة</t>
  </si>
  <si>
    <t>13/36030512</t>
  </si>
  <si>
    <t>مخلوف مريم</t>
  </si>
  <si>
    <t>13/36027028</t>
  </si>
  <si>
    <t>مسعودي تكليت</t>
  </si>
  <si>
    <t>13/36025125</t>
  </si>
  <si>
    <t xml:space="preserve">براهمي شهيناز </t>
  </si>
  <si>
    <t>13/36020881</t>
  </si>
  <si>
    <t>برحايل محمد اسلام</t>
  </si>
  <si>
    <t>12/6018740</t>
  </si>
  <si>
    <t>بريهمي أيمن</t>
  </si>
  <si>
    <t>13/36029883</t>
  </si>
  <si>
    <t>بكوش علاء الدين</t>
  </si>
  <si>
    <t>12/6018679</t>
  </si>
  <si>
    <t>بن فرنان رضا أيوب</t>
  </si>
  <si>
    <t>12/6019497</t>
  </si>
  <si>
    <t>بوبكر ملاك</t>
  </si>
  <si>
    <t>12/6018813</t>
  </si>
  <si>
    <t>بوخزنة خلود</t>
  </si>
  <si>
    <t>12/6018505</t>
  </si>
  <si>
    <t>بورافعي صفاء</t>
  </si>
  <si>
    <t>13/36020872</t>
  </si>
  <si>
    <t>بولبيبان مروى</t>
  </si>
  <si>
    <t>12/6020361</t>
  </si>
  <si>
    <t>جميلي عماد</t>
  </si>
  <si>
    <t>13/36020894</t>
  </si>
  <si>
    <t>حموية نزهة</t>
  </si>
  <si>
    <t>13/36025051</t>
  </si>
  <si>
    <t>رضاضعة زهرة</t>
  </si>
  <si>
    <t>12/6022128</t>
  </si>
  <si>
    <t>ديب عامر</t>
  </si>
  <si>
    <t>12/6018639</t>
  </si>
  <si>
    <t>دوادي عائشة</t>
  </si>
  <si>
    <t>13/36020911</t>
  </si>
  <si>
    <t>دغمان غزلان</t>
  </si>
  <si>
    <t>13/36030578</t>
  </si>
  <si>
    <t>رمول أمال</t>
  </si>
  <si>
    <t>13/36021050</t>
  </si>
  <si>
    <t>شقروش روميساء</t>
  </si>
  <si>
    <t>13/36020794</t>
  </si>
  <si>
    <t>طالب طارق</t>
  </si>
  <si>
    <t>97/476259</t>
  </si>
  <si>
    <t>عوادي أسماء</t>
  </si>
  <si>
    <t>13/36021527</t>
  </si>
  <si>
    <t>فتيس عائشة خلود</t>
  </si>
  <si>
    <t>13/36022298</t>
  </si>
  <si>
    <t>قنواع خولة</t>
  </si>
  <si>
    <t>13/36021868</t>
  </si>
  <si>
    <t>مرابط سمية</t>
  </si>
  <si>
    <t>13/36030243</t>
  </si>
  <si>
    <t>مساعدية أسامة</t>
  </si>
  <si>
    <t>12/6023324</t>
  </si>
  <si>
    <t>موم نعيمة</t>
  </si>
  <si>
    <t>12/6018847</t>
  </si>
  <si>
    <t>الزاحي سامية</t>
  </si>
  <si>
    <t>96/420027</t>
  </si>
  <si>
    <t>بشايرية ايناس</t>
  </si>
  <si>
    <t>13/36020985</t>
  </si>
  <si>
    <t>بلعيدي عايدة</t>
  </si>
  <si>
    <t>13/36020910</t>
  </si>
  <si>
    <t>بهلول عمار</t>
  </si>
  <si>
    <t>12/9044848</t>
  </si>
  <si>
    <t>بوسالم لينة</t>
  </si>
  <si>
    <t>12/6028733</t>
  </si>
  <si>
    <t>بوشلوخ خلود</t>
  </si>
  <si>
    <t>13/36022956</t>
  </si>
  <si>
    <t>بوفرنان بثينة</t>
  </si>
  <si>
    <t>13/36046022</t>
  </si>
  <si>
    <t>بوفطيمة شيماء</t>
  </si>
  <si>
    <t>13/36020837</t>
  </si>
  <si>
    <t>بومعزة شيماء</t>
  </si>
  <si>
    <t>13/36022108</t>
  </si>
  <si>
    <t>تركي وليد</t>
  </si>
  <si>
    <t>12/6020720</t>
  </si>
  <si>
    <t>جرود منال</t>
  </si>
  <si>
    <t>13/36022903</t>
  </si>
  <si>
    <t>زوالي بشرى</t>
  </si>
  <si>
    <t>13/36026885</t>
  </si>
  <si>
    <t>سودي أشرف</t>
  </si>
  <si>
    <t>13/36021679</t>
  </si>
  <si>
    <t>شاوي سعيدة</t>
  </si>
  <si>
    <t>99/631923</t>
  </si>
  <si>
    <t>علاني شهلة</t>
  </si>
  <si>
    <t>13/36030399</t>
  </si>
  <si>
    <t>غناي سلمى</t>
  </si>
  <si>
    <t>11/6017569</t>
  </si>
  <si>
    <t>قلال خولة</t>
  </si>
  <si>
    <t>13/36026894</t>
  </si>
  <si>
    <t>كريم الويزة</t>
  </si>
  <si>
    <t>13/36020659</t>
  </si>
  <si>
    <t>كسلاني مروة</t>
  </si>
  <si>
    <t>13/36021500</t>
  </si>
  <si>
    <t>العايب الياس</t>
  </si>
  <si>
    <t>13/36020666</t>
  </si>
  <si>
    <t>بلعابد أحمد</t>
  </si>
  <si>
    <t>13/36020539</t>
  </si>
  <si>
    <t>بن خلفة شفيق</t>
  </si>
  <si>
    <t>13/36020879</t>
  </si>
  <si>
    <t>بن ساري سومية</t>
  </si>
  <si>
    <t>13/36020884</t>
  </si>
  <si>
    <t>بن عيدة ايمان</t>
  </si>
  <si>
    <t>04/6043219</t>
  </si>
  <si>
    <t>بورابحة رانية</t>
  </si>
  <si>
    <t>13/36020775</t>
  </si>
  <si>
    <t>تاجر خولة</t>
  </si>
  <si>
    <t>12/6018511</t>
  </si>
  <si>
    <t>11/6039759</t>
  </si>
  <si>
    <t>خريسي بسمة</t>
  </si>
  <si>
    <t>12/6023690</t>
  </si>
  <si>
    <t>دويب عبد النور</t>
  </si>
  <si>
    <t>13/36020919</t>
  </si>
  <si>
    <t>ساحلي شعيب</t>
  </si>
  <si>
    <t>13/36020869</t>
  </si>
  <si>
    <t>شافعي سيف الاسلام</t>
  </si>
  <si>
    <t>12/6023416</t>
  </si>
  <si>
    <t>عباسي ياسين</t>
  </si>
  <si>
    <t>12/6020753</t>
  </si>
  <si>
    <t>علالي صفاء</t>
  </si>
  <si>
    <t>13/36020873</t>
  </si>
  <si>
    <t>11/6016534</t>
  </si>
  <si>
    <t>مانع صابر</t>
  </si>
  <si>
    <t>12/4014175</t>
  </si>
  <si>
    <t>مداح محمد فارس</t>
  </si>
  <si>
    <t>12/6018763</t>
  </si>
  <si>
    <t>11/6017086</t>
  </si>
  <si>
    <t>باحمد عبد النور</t>
  </si>
  <si>
    <t>10/6017349</t>
  </si>
  <si>
    <t>11/6021786</t>
  </si>
  <si>
    <t>بيتور محمد علي</t>
  </si>
  <si>
    <t>12/6020280</t>
  </si>
  <si>
    <t>جلاب هاجر</t>
  </si>
  <si>
    <t>13/36020989</t>
  </si>
  <si>
    <t>حمزة دنيا</t>
  </si>
  <si>
    <t>13/36020715</t>
  </si>
  <si>
    <t>دواخة شمس الدين</t>
  </si>
  <si>
    <t>12/6023422</t>
  </si>
  <si>
    <t>رضوان علاء الدين</t>
  </si>
  <si>
    <t>10/6020574</t>
  </si>
  <si>
    <t>11/6016436</t>
  </si>
  <si>
    <t>11/6018489</t>
  </si>
  <si>
    <t>عاتي حمزة</t>
  </si>
  <si>
    <t>12/6025407</t>
  </si>
  <si>
    <t>10/6017335</t>
  </si>
  <si>
    <t>عرباوي أسماء</t>
  </si>
  <si>
    <t>12/6018356</t>
  </si>
  <si>
    <t>لحمر رشيد أرسلان</t>
  </si>
  <si>
    <t>07/6025284</t>
  </si>
  <si>
    <t>لعزلي أيوب</t>
  </si>
  <si>
    <t>12/6023358</t>
  </si>
  <si>
    <t>مرطاني عبد العزيز</t>
  </si>
  <si>
    <t>12/6023444</t>
  </si>
  <si>
    <t>مزراق مروى</t>
  </si>
  <si>
    <t>12/6023487</t>
  </si>
  <si>
    <t>داودي فاروق</t>
  </si>
  <si>
    <t>97/551975</t>
  </si>
  <si>
    <t>خلف الله آسيا</t>
  </si>
  <si>
    <t>00/634380</t>
  </si>
  <si>
    <t>11/6016607</t>
  </si>
  <si>
    <t>ساكر مريم</t>
  </si>
  <si>
    <t>بوشايب صليحة</t>
  </si>
  <si>
    <t>محاسبة و تدقيق</t>
  </si>
  <si>
    <t>تسويق سياحي و فندقي</t>
  </si>
  <si>
    <t>تسويق مصرفي</t>
  </si>
  <si>
    <t>قائمة الطلبة  المتخرجين ليسانس 2016/2015 تخصص تسويق الخدمات</t>
  </si>
  <si>
    <t>مالية و بنوك</t>
  </si>
</sst>
</file>

<file path=xl/styles.xml><?xml version="1.0" encoding="utf-8"?>
<styleSheet xmlns="http://schemas.openxmlformats.org/spreadsheetml/2006/main">
  <numFmts count="2">
    <numFmt numFmtId="164" formatCode="#&quot; &quot;##0"/>
    <numFmt numFmtId="165" formatCode="0.000"/>
  </numFmts>
  <fonts count="35">
    <font>
      <sz val="10"/>
      <color indexed="8"/>
      <name val="MS Sans Serif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0"/>
      <color indexed="8"/>
      <name val="Comic Sans MS"/>
      <family val="4"/>
    </font>
    <font>
      <b/>
      <sz val="18"/>
      <color indexed="8"/>
      <name val="MS Sans Serif"/>
      <family val="2"/>
      <charset val="178"/>
    </font>
    <font>
      <b/>
      <sz val="10"/>
      <color indexed="8"/>
      <name val="MS Sans Serif"/>
      <family val="2"/>
      <charset val="178"/>
    </font>
    <font>
      <sz val="10"/>
      <color indexed="8"/>
      <name val="MS Sans Serif"/>
      <family val="2"/>
      <charset val="178"/>
    </font>
    <font>
      <b/>
      <sz val="13.5"/>
      <color indexed="8"/>
      <name val="MS Sans Serif"/>
      <family val="2"/>
      <charset val="178"/>
    </font>
    <font>
      <sz val="13.5"/>
      <color indexed="8"/>
      <name val="MS Sans Serif"/>
      <family val="2"/>
      <charset val="178"/>
    </font>
    <font>
      <b/>
      <sz val="11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Cambria"/>
      <family val="1"/>
      <scheme val="major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MS Sans Serif"/>
      <family val="2"/>
      <charset val="178"/>
    </font>
    <font>
      <sz val="16"/>
      <color indexed="8"/>
      <name val="MS Sans Serif"/>
      <family val="2"/>
      <charset val="178"/>
    </font>
    <font>
      <b/>
      <sz val="16"/>
      <color indexed="8"/>
      <name val="Comic Sans MS"/>
      <family val="4"/>
    </font>
    <font>
      <b/>
      <sz val="14"/>
      <color indexed="8"/>
      <name val="MS Sans Serif"/>
      <family val="2"/>
      <charset val="178"/>
    </font>
    <font>
      <sz val="14"/>
      <color indexed="8"/>
      <name val="MS Sans Serif"/>
      <family val="2"/>
      <charset val="178"/>
    </font>
    <font>
      <b/>
      <sz val="14"/>
      <color indexed="8"/>
      <name val="Times New Roman"/>
      <family val="1"/>
    </font>
    <font>
      <b/>
      <sz val="12"/>
      <color indexed="8"/>
      <name val="Microsoft Sans Serif"/>
      <family val="2"/>
    </font>
    <font>
      <sz val="18"/>
      <color indexed="8"/>
      <name val="Microsoft Sans Serif"/>
      <family val="2"/>
    </font>
    <font>
      <b/>
      <sz val="18"/>
      <color indexed="8"/>
      <name val="Microsoft Sans Serif"/>
      <family val="2"/>
    </font>
    <font>
      <b/>
      <sz val="14"/>
      <color indexed="8"/>
      <name val="Cambria"/>
      <family val="1"/>
      <scheme val="major"/>
    </font>
    <font>
      <sz val="18"/>
      <color indexed="8"/>
      <name val="MS Sans Serif"/>
      <family val="2"/>
      <charset val="178"/>
    </font>
    <font>
      <b/>
      <sz val="13.5"/>
      <color indexed="8"/>
      <name val="Times New Roman"/>
      <family val="1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18"/>
      <color indexed="8"/>
      <name val="Cambria"/>
      <family val="1"/>
    </font>
    <font>
      <b/>
      <sz val="18"/>
      <color indexed="8"/>
      <name val="Simplified Arabic"/>
      <charset val="178"/>
    </font>
    <font>
      <b/>
      <sz val="14"/>
      <color indexed="8"/>
      <name val="Simplified Arabic"/>
      <charset val="178"/>
    </font>
    <font>
      <sz val="12"/>
      <color indexed="8"/>
      <name val="Microsoft Sans Serif"/>
      <family val="2"/>
    </font>
    <font>
      <sz val="12"/>
      <color indexed="8"/>
      <name val="MS Sans Serif"/>
      <family val="2"/>
      <charset val="178"/>
    </font>
    <font>
      <b/>
      <sz val="11"/>
      <color indexed="8"/>
      <name val="Simplified Arabic"/>
      <charset val="178"/>
    </font>
  </fonts>
  <fills count="12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1" fontId="1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165" fontId="9" fillId="3" borderId="1" xfId="0" applyNumberFormat="1" applyFont="1" applyFill="1" applyBorder="1" applyAlignment="1">
      <alignment horizontal="center" readingOrder="2"/>
    </xf>
    <xf numFmtId="0" fontId="7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readingOrder="2"/>
    </xf>
    <xf numFmtId="2" fontId="7" fillId="3" borderId="0" xfId="0" applyNumberFormat="1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1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0" fontId="7" fillId="3" borderId="15" xfId="0" applyFont="1" applyFill="1" applyBorder="1"/>
    <xf numFmtId="0" fontId="10" fillId="3" borderId="1" xfId="0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22" fillId="3" borderId="0" xfId="0" applyFont="1" applyFill="1"/>
    <xf numFmtId="0" fontId="23" fillId="3" borderId="0" xfId="0" applyFont="1" applyFill="1"/>
    <xf numFmtId="0" fontId="23" fillId="3" borderId="0" xfId="0" applyFont="1" applyFill="1" applyBorder="1"/>
    <xf numFmtId="0" fontId="23" fillId="3" borderId="0" xfId="0" applyFont="1" applyFill="1" applyAlignment="1">
      <alignment horizontal="center"/>
    </xf>
    <xf numFmtId="165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165" fontId="7" fillId="3" borderId="1" xfId="0" applyNumberFormat="1" applyFont="1" applyFill="1" applyBorder="1" applyAlignment="1">
      <alignment horizontal="center"/>
    </xf>
    <xf numFmtId="0" fontId="19" fillId="3" borderId="0" xfId="0" applyFont="1" applyFill="1"/>
    <xf numFmtId="0" fontId="1" fillId="3" borderId="0" xfId="0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4" fontId="20" fillId="3" borderId="13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1" fillId="3" borderId="1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/>
    <xf numFmtId="0" fontId="20" fillId="3" borderId="13" xfId="0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/>
    </xf>
    <xf numFmtId="0" fontId="0" fillId="9" borderId="0" xfId="0" applyFill="1"/>
    <xf numFmtId="17" fontId="0" fillId="3" borderId="0" xfId="0" applyNumberFormat="1" applyFill="1"/>
    <xf numFmtId="0" fontId="1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8" fillId="3" borderId="15" xfId="0" applyFont="1" applyFill="1" applyBorder="1"/>
    <xf numFmtId="0" fontId="25" fillId="3" borderId="0" xfId="0" applyFont="1" applyFill="1"/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26" fillId="3" borderId="1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27" fillId="3" borderId="0" xfId="0" applyFont="1" applyFill="1"/>
    <xf numFmtId="0" fontId="28" fillId="3" borderId="0" xfId="0" applyFont="1" applyFill="1"/>
    <xf numFmtId="0" fontId="24" fillId="3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2" fillId="3" borderId="0" xfId="0" applyFont="1" applyFill="1"/>
    <xf numFmtId="0" fontId="21" fillId="3" borderId="0" xfId="0" applyFont="1" applyFill="1"/>
    <xf numFmtId="0" fontId="33" fillId="3" borderId="0" xfId="0" applyFont="1" applyFill="1"/>
    <xf numFmtId="0" fontId="2" fillId="3" borderId="0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4" xfId="0" applyFill="1" applyBorder="1" applyAlignment="1"/>
    <xf numFmtId="0" fontId="7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readingOrder="2"/>
    </xf>
    <xf numFmtId="0" fontId="7" fillId="5" borderId="1" xfId="0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vertical="center"/>
    </xf>
    <xf numFmtId="3" fontId="0" fillId="3" borderId="0" xfId="0" applyNumberFormat="1" applyFill="1"/>
    <xf numFmtId="0" fontId="7" fillId="11" borderId="0" xfId="0" applyFont="1" applyFill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165" fontId="5" fillId="11" borderId="1" xfId="0" applyNumberFormat="1" applyFont="1" applyFill="1" applyBorder="1" applyAlignment="1">
      <alignment horizontal="center"/>
    </xf>
    <xf numFmtId="165" fontId="15" fillId="11" borderId="1" xfId="0" applyNumberFormat="1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2" fontId="15" fillId="11" borderId="1" xfId="0" applyNumberFormat="1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3" fontId="10" fillId="11" borderId="1" xfId="0" applyNumberFormat="1" applyFont="1" applyFill="1" applyBorder="1" applyAlignment="1">
      <alignment horizontal="center" vertical="center"/>
    </xf>
    <xf numFmtId="4" fontId="10" fillId="11" borderId="13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0" fillId="11" borderId="0" xfId="0" applyFill="1"/>
    <xf numFmtId="0" fontId="16" fillId="11" borderId="4" xfId="0" applyFont="1" applyFill="1" applyBorder="1" applyAlignment="1">
      <alignment horizontal="center"/>
    </xf>
    <xf numFmtId="4" fontId="10" fillId="11" borderId="1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7" fillId="11" borderId="0" xfId="0" applyFont="1" applyFill="1"/>
    <xf numFmtId="0" fontId="7" fillId="11" borderId="1" xfId="0" applyFont="1" applyFill="1" applyBorder="1"/>
    <xf numFmtId="0" fontId="17" fillId="11" borderId="4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right" vertical="center"/>
    </xf>
    <xf numFmtId="0" fontId="5" fillId="3" borderId="0" xfId="0" applyFont="1" applyFill="1"/>
    <xf numFmtId="0" fontId="8" fillId="11" borderId="1" xfId="0" applyFont="1" applyFill="1" applyBorder="1" applyAlignment="1">
      <alignment horizontal="center"/>
    </xf>
    <xf numFmtId="165" fontId="7" fillId="11" borderId="1" xfId="0" applyNumberFormat="1" applyFont="1" applyFill="1" applyBorder="1" applyAlignment="1">
      <alignment horizontal="center"/>
    </xf>
    <xf numFmtId="2" fontId="7" fillId="11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/>
    </xf>
    <xf numFmtId="1" fontId="1" fillId="11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/>
    </xf>
    <xf numFmtId="3" fontId="10" fillId="11" borderId="2" xfId="0" applyNumberFormat="1" applyFont="1" applyFill="1" applyBorder="1" applyAlignment="1">
      <alignment horizontal="center" vertical="center"/>
    </xf>
    <xf numFmtId="4" fontId="10" fillId="11" borderId="14" xfId="0" applyNumberFormat="1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center" vertical="center"/>
    </xf>
    <xf numFmtId="3" fontId="10" fillId="11" borderId="7" xfId="0" applyNumberFormat="1" applyFont="1" applyFill="1" applyBorder="1" applyAlignment="1">
      <alignment horizontal="center" vertical="center"/>
    </xf>
    <xf numFmtId="2" fontId="10" fillId="11" borderId="1" xfId="0" applyNumberFormat="1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1" fillId="11" borderId="0" xfId="0" applyFont="1" applyFill="1" applyAlignment="1">
      <alignment horizontal="center" vertical="center"/>
    </xf>
    <xf numFmtId="1" fontId="1" fillId="11" borderId="0" xfId="0" applyNumberFormat="1" applyFont="1" applyFill="1" applyAlignment="1">
      <alignment horizontal="center" vertical="center"/>
    </xf>
    <xf numFmtId="0" fontId="7" fillId="11" borderId="0" xfId="0" applyFont="1" applyFill="1" applyBorder="1"/>
    <xf numFmtId="0" fontId="4" fillId="11" borderId="1" xfId="0" applyFon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165" fontId="18" fillId="11" borderId="1" xfId="0" applyNumberFormat="1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2" fontId="18" fillId="11" borderId="1" xfId="0" applyNumberFormat="1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3" fontId="20" fillId="11" borderId="1" xfId="0" applyNumberFormat="1" applyFont="1" applyFill="1" applyBorder="1" applyAlignment="1">
      <alignment horizontal="center" vertical="center"/>
    </xf>
    <xf numFmtId="4" fontId="20" fillId="11" borderId="13" xfId="0" applyNumberFormat="1" applyFont="1" applyFill="1" applyBorder="1" applyAlignment="1">
      <alignment horizontal="center" vertical="center"/>
    </xf>
    <xf numFmtId="0" fontId="18" fillId="11" borderId="1" xfId="0" applyFont="1" applyFill="1" applyBorder="1"/>
    <xf numFmtId="0" fontId="20" fillId="11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4" fontId="10" fillId="4" borderId="13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opLeftCell="B22" workbookViewId="0">
      <selection activeCell="B39" sqref="B39"/>
    </sheetView>
  </sheetViews>
  <sheetFormatPr baseColWidth="10" defaultRowHeight="19.5"/>
  <cols>
    <col min="1" max="1" width="0" style="16" hidden="1" customWidth="1"/>
    <col min="2" max="2" width="18.42578125" style="16" customWidth="1"/>
    <col min="3" max="4" width="11.42578125" style="6" customWidth="1"/>
    <col min="5" max="5" width="11.42578125" style="6"/>
    <col min="6" max="8" width="11.42578125" style="14" hidden="1" customWidth="1"/>
    <col min="9" max="9" width="13.140625" style="6" customWidth="1"/>
    <col min="10" max="10" width="13.85546875" style="171" customWidth="1"/>
    <col min="11" max="13" width="11.42578125" style="6" hidden="1" customWidth="1"/>
    <col min="14" max="20" width="11.42578125" style="6" customWidth="1"/>
    <col min="21" max="21" width="11.7109375" style="6" customWidth="1"/>
    <col min="22" max="22" width="14.140625" style="6" customWidth="1"/>
    <col min="23" max="23" width="24.42578125" style="6" customWidth="1"/>
    <col min="24" max="24" width="5.85546875" style="6" hidden="1" customWidth="1"/>
    <col min="25" max="16384" width="11.42578125" style="6"/>
  </cols>
  <sheetData>
    <row r="1" spans="1:25" ht="23.25">
      <c r="B1" s="6"/>
      <c r="E1" s="14"/>
      <c r="F1" s="16"/>
      <c r="G1" s="16"/>
      <c r="H1" s="16"/>
      <c r="I1" s="14" t="s">
        <v>36</v>
      </c>
      <c r="V1" s="39"/>
      <c r="W1" s="41"/>
      <c r="X1" s="42"/>
      <c r="Y1" s="40" t="s">
        <v>19</v>
      </c>
    </row>
    <row r="2" spans="1:25" ht="23.25">
      <c r="B2" s="6"/>
      <c r="F2" s="16"/>
      <c r="G2" s="16"/>
      <c r="H2" s="16"/>
      <c r="V2" s="40"/>
      <c r="W2" s="40"/>
      <c r="X2" s="40"/>
      <c r="Y2" s="40" t="s">
        <v>20</v>
      </c>
    </row>
    <row r="3" spans="1:25" ht="23.25">
      <c r="B3" s="6"/>
      <c r="F3" s="16"/>
      <c r="G3" s="16"/>
      <c r="H3" s="16"/>
      <c r="V3" s="40"/>
      <c r="W3" s="40"/>
      <c r="X3" s="40"/>
      <c r="Y3" s="40" t="s">
        <v>28</v>
      </c>
    </row>
    <row r="4" spans="1:25" ht="24" thickBot="1">
      <c r="B4" s="6"/>
      <c r="F4" s="16"/>
      <c r="G4" s="16"/>
      <c r="H4" s="16"/>
      <c r="I4" s="14"/>
      <c r="J4" s="16"/>
      <c r="K4" s="16"/>
      <c r="N4" s="39"/>
      <c r="O4" s="39"/>
      <c r="P4" s="39"/>
      <c r="Q4" s="39"/>
      <c r="R4" s="40"/>
      <c r="S4" s="40"/>
      <c r="T4" s="40"/>
      <c r="U4" s="40" t="s">
        <v>49</v>
      </c>
      <c r="V4" s="40" t="s">
        <v>30</v>
      </c>
    </row>
    <row r="5" spans="1:25" ht="22.5">
      <c r="B5" s="217" t="s">
        <v>48</v>
      </c>
      <c r="C5" s="221" t="s">
        <v>25</v>
      </c>
      <c r="D5" s="220" t="s">
        <v>24</v>
      </c>
      <c r="E5" s="220" t="s">
        <v>33</v>
      </c>
      <c r="F5" s="219" t="s">
        <v>23</v>
      </c>
      <c r="G5" s="219" t="s">
        <v>22</v>
      </c>
      <c r="H5" s="219" t="s">
        <v>21</v>
      </c>
      <c r="I5" s="220" t="s">
        <v>32</v>
      </c>
      <c r="J5" s="220" t="s">
        <v>31</v>
      </c>
      <c r="K5" s="224"/>
      <c r="L5" s="222" t="s">
        <v>4</v>
      </c>
      <c r="M5" s="214" t="s">
        <v>5</v>
      </c>
      <c r="N5" s="214" t="s">
        <v>0</v>
      </c>
      <c r="O5" s="214"/>
      <c r="P5" s="214" t="s">
        <v>1</v>
      </c>
      <c r="Q5" s="214"/>
      <c r="R5" s="214" t="s">
        <v>2</v>
      </c>
      <c r="S5" s="214"/>
      <c r="T5" s="214" t="s">
        <v>3</v>
      </c>
      <c r="U5" s="214"/>
      <c r="V5" s="214" t="s">
        <v>8</v>
      </c>
      <c r="W5" s="214" t="s">
        <v>9</v>
      </c>
      <c r="X5" s="212" t="s">
        <v>10</v>
      </c>
    </row>
    <row r="6" spans="1:25" ht="23.25" thickBot="1">
      <c r="B6" s="218"/>
      <c r="C6" s="221"/>
      <c r="D6" s="220"/>
      <c r="E6" s="220"/>
      <c r="F6" s="219"/>
      <c r="G6" s="219"/>
      <c r="H6" s="219"/>
      <c r="I6" s="220"/>
      <c r="J6" s="220"/>
      <c r="K6" s="225"/>
      <c r="L6" s="223"/>
      <c r="M6" s="215"/>
      <c r="N6" s="104" t="s">
        <v>6</v>
      </c>
      <c r="O6" s="104" t="s">
        <v>7</v>
      </c>
      <c r="P6" s="104" t="s">
        <v>6</v>
      </c>
      <c r="Q6" s="104" t="s">
        <v>7</v>
      </c>
      <c r="R6" s="104" t="s">
        <v>6</v>
      </c>
      <c r="S6" s="104" t="s">
        <v>7</v>
      </c>
      <c r="T6" s="104" t="s">
        <v>6</v>
      </c>
      <c r="U6" s="104" t="s">
        <v>7</v>
      </c>
      <c r="V6" s="215"/>
      <c r="W6" s="215"/>
      <c r="X6" s="216"/>
      <c r="Y6" s="29"/>
    </row>
    <row r="7" spans="1:25" s="160" customFormat="1" ht="22.5">
      <c r="A7" s="145" t="s">
        <v>40</v>
      </c>
      <c r="B7" s="146" t="s">
        <v>397</v>
      </c>
      <c r="C7" s="147" t="str">
        <f t="shared" ref="C7:C51" si="0">IF(E7&gt;=10,"ناجح","مؤجل")</f>
        <v>ناجح</v>
      </c>
      <c r="D7" s="148">
        <f t="shared" ref="D7:D51" si="1">E7*(1-0.04*(H7+G7/2+F7/4))</f>
        <v>12.318333333333333</v>
      </c>
      <c r="E7" s="149">
        <f t="shared" ref="E7:E51" si="2">(O7+Q7+S7+U7+J7+I7)/6</f>
        <v>12.318333333333333</v>
      </c>
      <c r="F7" s="150"/>
      <c r="G7" s="150"/>
      <c r="H7" s="150"/>
      <c r="I7" s="151">
        <v>12.37</v>
      </c>
      <c r="J7" s="151">
        <v>12.83</v>
      </c>
      <c r="K7" s="152"/>
      <c r="L7" s="169"/>
      <c r="M7" s="152"/>
      <c r="N7" s="155">
        <v>30</v>
      </c>
      <c r="O7" s="155">
        <v>12.19</v>
      </c>
      <c r="P7" s="155">
        <v>30</v>
      </c>
      <c r="Q7" s="155">
        <v>12.56</v>
      </c>
      <c r="R7" s="156">
        <v>30</v>
      </c>
      <c r="S7" s="157">
        <v>11.7</v>
      </c>
      <c r="T7" s="156">
        <v>30</v>
      </c>
      <c r="U7" s="157">
        <v>12.26</v>
      </c>
      <c r="V7" s="158" t="s">
        <v>324</v>
      </c>
      <c r="W7" s="159" t="s">
        <v>323</v>
      </c>
      <c r="X7" s="170">
        <v>1</v>
      </c>
      <c r="Y7" s="146">
        <v>1</v>
      </c>
    </row>
    <row r="8" spans="1:25" s="160" customFormat="1" ht="24.75">
      <c r="A8" s="145" t="s">
        <v>40</v>
      </c>
      <c r="B8" s="146" t="s">
        <v>397</v>
      </c>
      <c r="C8" s="147" t="str">
        <f t="shared" si="0"/>
        <v>ناجح</v>
      </c>
      <c r="D8" s="148">
        <f t="shared" si="1"/>
        <v>12.18</v>
      </c>
      <c r="E8" s="149">
        <f t="shared" si="2"/>
        <v>12.18</v>
      </c>
      <c r="F8" s="150"/>
      <c r="G8" s="150"/>
      <c r="H8" s="150"/>
      <c r="I8" s="151">
        <v>10.73</v>
      </c>
      <c r="J8" s="151">
        <v>11.96</v>
      </c>
      <c r="K8" s="152"/>
      <c r="L8" s="167"/>
      <c r="M8" s="154"/>
      <c r="N8" s="155">
        <v>30</v>
      </c>
      <c r="O8" s="155">
        <v>11.64</v>
      </c>
      <c r="P8" s="155">
        <v>30</v>
      </c>
      <c r="Q8" s="155">
        <v>13.03</v>
      </c>
      <c r="R8" s="156">
        <v>30</v>
      </c>
      <c r="S8" s="157">
        <v>12.42</v>
      </c>
      <c r="T8" s="156">
        <v>30</v>
      </c>
      <c r="U8" s="157">
        <v>13.3</v>
      </c>
      <c r="V8" s="158" t="s">
        <v>282</v>
      </c>
      <c r="W8" s="159" t="s">
        <v>281</v>
      </c>
      <c r="X8" s="166" t="e">
        <f>#REF!+1</f>
        <v>#REF!</v>
      </c>
      <c r="Y8" s="146">
        <f>Y7+1</f>
        <v>2</v>
      </c>
    </row>
    <row r="9" spans="1:25" s="160" customFormat="1" ht="24.75">
      <c r="A9" s="145" t="s">
        <v>40</v>
      </c>
      <c r="B9" s="146" t="s">
        <v>397</v>
      </c>
      <c r="C9" s="147" t="str">
        <f t="shared" si="0"/>
        <v>ناجح</v>
      </c>
      <c r="D9" s="148">
        <f t="shared" si="1"/>
        <v>12.06</v>
      </c>
      <c r="E9" s="149">
        <f t="shared" si="2"/>
        <v>12.06</v>
      </c>
      <c r="F9" s="150"/>
      <c r="G9" s="150"/>
      <c r="H9" s="150"/>
      <c r="I9" s="151">
        <v>14.44</v>
      </c>
      <c r="J9" s="151">
        <v>13.23</v>
      </c>
      <c r="K9" s="152"/>
      <c r="L9" s="167"/>
      <c r="M9" s="154"/>
      <c r="N9" s="155">
        <v>30</v>
      </c>
      <c r="O9" s="155">
        <v>10.5</v>
      </c>
      <c r="P9" s="155">
        <v>30</v>
      </c>
      <c r="Q9" s="155">
        <v>10.130000000000001</v>
      </c>
      <c r="R9" s="156">
        <v>30</v>
      </c>
      <c r="S9" s="157">
        <v>12.56</v>
      </c>
      <c r="T9" s="156">
        <v>30</v>
      </c>
      <c r="U9" s="157">
        <v>11.5</v>
      </c>
      <c r="V9" s="158" t="s">
        <v>268</v>
      </c>
      <c r="W9" s="159" t="s">
        <v>267</v>
      </c>
      <c r="X9" s="166" t="e">
        <f>#REF!+1</f>
        <v>#REF!</v>
      </c>
      <c r="Y9" s="146">
        <f t="shared" ref="Y9:Y51" si="3">Y8+1</f>
        <v>3</v>
      </c>
    </row>
    <row r="10" spans="1:25" s="160" customFormat="1" ht="22.5">
      <c r="A10" s="145" t="s">
        <v>40</v>
      </c>
      <c r="B10" s="146" t="s">
        <v>397</v>
      </c>
      <c r="C10" s="147" t="str">
        <f t="shared" si="0"/>
        <v>ناجح</v>
      </c>
      <c r="D10" s="148">
        <f t="shared" si="1"/>
        <v>11.158333333333333</v>
      </c>
      <c r="E10" s="149">
        <f t="shared" si="2"/>
        <v>11.158333333333333</v>
      </c>
      <c r="F10" s="150"/>
      <c r="G10" s="150"/>
      <c r="H10" s="150"/>
      <c r="I10" s="151">
        <v>10.91</v>
      </c>
      <c r="J10" s="151">
        <v>10.61</v>
      </c>
      <c r="K10" s="152"/>
      <c r="L10" s="161"/>
      <c r="M10" s="152"/>
      <c r="N10" s="155">
        <v>30</v>
      </c>
      <c r="O10" s="155">
        <v>9.9600000000000009</v>
      </c>
      <c r="P10" s="155">
        <v>30</v>
      </c>
      <c r="Q10" s="155">
        <v>11.23</v>
      </c>
      <c r="R10" s="156">
        <v>30</v>
      </c>
      <c r="S10" s="157">
        <v>11.66</v>
      </c>
      <c r="T10" s="156">
        <v>30</v>
      </c>
      <c r="U10" s="157">
        <v>12.58</v>
      </c>
      <c r="V10" s="158" t="s">
        <v>292</v>
      </c>
      <c r="W10" s="159" t="s">
        <v>291</v>
      </c>
      <c r="X10" s="166" t="e">
        <f>#REF!+1</f>
        <v>#REF!</v>
      </c>
      <c r="Y10" s="146">
        <f t="shared" si="3"/>
        <v>4</v>
      </c>
    </row>
    <row r="11" spans="1:25" s="160" customFormat="1" ht="22.5">
      <c r="A11" s="145" t="s">
        <v>40</v>
      </c>
      <c r="B11" s="146" t="s">
        <v>397</v>
      </c>
      <c r="C11" s="147" t="str">
        <f t="shared" si="0"/>
        <v>ناجح</v>
      </c>
      <c r="D11" s="148">
        <f t="shared" si="1"/>
        <v>11.028333333333334</v>
      </c>
      <c r="E11" s="149">
        <f t="shared" si="2"/>
        <v>11.028333333333334</v>
      </c>
      <c r="F11" s="150"/>
      <c r="G11" s="150"/>
      <c r="H11" s="150"/>
      <c r="I11" s="151">
        <v>9.73</v>
      </c>
      <c r="J11" s="151">
        <v>11.98</v>
      </c>
      <c r="K11" s="152"/>
      <c r="L11" s="161"/>
      <c r="M11" s="152"/>
      <c r="N11" s="155">
        <v>30</v>
      </c>
      <c r="O11" s="155">
        <v>10.88</v>
      </c>
      <c r="P11" s="155">
        <v>30</v>
      </c>
      <c r="Q11" s="155">
        <v>12.09</v>
      </c>
      <c r="R11" s="156">
        <v>30</v>
      </c>
      <c r="S11" s="157">
        <v>10.3</v>
      </c>
      <c r="T11" s="156">
        <v>30</v>
      </c>
      <c r="U11" s="157">
        <v>11.19</v>
      </c>
      <c r="V11" s="158" t="s">
        <v>276</v>
      </c>
      <c r="W11" s="159" t="s">
        <v>275</v>
      </c>
      <c r="X11" s="166" t="e">
        <f>#REF!+1</f>
        <v>#REF!</v>
      </c>
      <c r="Y11" s="146">
        <f t="shared" si="3"/>
        <v>5</v>
      </c>
    </row>
    <row r="12" spans="1:25" s="160" customFormat="1" ht="22.5">
      <c r="A12" s="145" t="s">
        <v>40</v>
      </c>
      <c r="B12" s="146" t="s">
        <v>397</v>
      </c>
      <c r="C12" s="147" t="str">
        <f t="shared" si="0"/>
        <v>ناجح</v>
      </c>
      <c r="D12" s="148">
        <f t="shared" si="1"/>
        <v>10.994950000000001</v>
      </c>
      <c r="E12" s="149">
        <f t="shared" si="2"/>
        <v>11.335000000000001</v>
      </c>
      <c r="F12" s="150">
        <v>3</v>
      </c>
      <c r="G12" s="150"/>
      <c r="H12" s="150"/>
      <c r="I12" s="151">
        <v>11.32</v>
      </c>
      <c r="J12" s="151">
        <v>13.85</v>
      </c>
      <c r="K12" s="152"/>
      <c r="L12" s="161"/>
      <c r="M12" s="152"/>
      <c r="N12" s="155"/>
      <c r="O12" s="155">
        <v>10.71</v>
      </c>
      <c r="P12" s="155"/>
      <c r="Q12" s="155">
        <v>10.71</v>
      </c>
      <c r="R12" s="156"/>
      <c r="S12" s="157">
        <v>10.71</v>
      </c>
      <c r="T12" s="156"/>
      <c r="U12" s="157">
        <v>10.71</v>
      </c>
      <c r="V12" s="158" t="s">
        <v>314</v>
      </c>
      <c r="W12" s="159" t="s">
        <v>313</v>
      </c>
      <c r="X12" s="166" t="e">
        <f>#REF!+1</f>
        <v>#REF!</v>
      </c>
      <c r="Y12" s="146">
        <f t="shared" si="3"/>
        <v>6</v>
      </c>
    </row>
    <row r="13" spans="1:25" s="160" customFormat="1" ht="24.75">
      <c r="A13" s="145" t="s">
        <v>42</v>
      </c>
      <c r="B13" s="146" t="s">
        <v>397</v>
      </c>
      <c r="C13" s="147" t="str">
        <f t="shared" si="0"/>
        <v>ناجح</v>
      </c>
      <c r="D13" s="148">
        <f t="shared" si="1"/>
        <v>10.962933333333334</v>
      </c>
      <c r="E13" s="149">
        <f t="shared" si="2"/>
        <v>11.186666666666667</v>
      </c>
      <c r="F13" s="150">
        <v>2</v>
      </c>
      <c r="G13" s="150"/>
      <c r="H13" s="150"/>
      <c r="I13" s="151">
        <v>13.05</v>
      </c>
      <c r="J13" s="151">
        <v>11.03</v>
      </c>
      <c r="K13" s="152"/>
      <c r="L13" s="167"/>
      <c r="M13" s="154"/>
      <c r="N13" s="155"/>
      <c r="O13" s="155">
        <v>10.76</v>
      </c>
      <c r="P13" s="155"/>
      <c r="Q13" s="155">
        <v>10.76</v>
      </c>
      <c r="R13" s="156"/>
      <c r="S13" s="157">
        <v>10.76</v>
      </c>
      <c r="T13" s="156"/>
      <c r="U13" s="157">
        <v>10.76</v>
      </c>
      <c r="V13" s="158" t="s">
        <v>288</v>
      </c>
      <c r="W13" s="159" t="s">
        <v>287</v>
      </c>
      <c r="X13" s="166" t="e">
        <f>#REF!+1</f>
        <v>#REF!</v>
      </c>
      <c r="Y13" s="146">
        <f t="shared" si="3"/>
        <v>7</v>
      </c>
    </row>
    <row r="14" spans="1:25" s="160" customFormat="1" ht="24.75">
      <c r="A14" s="145" t="s">
        <v>42</v>
      </c>
      <c r="B14" s="146" t="s">
        <v>397</v>
      </c>
      <c r="C14" s="147" t="str">
        <f t="shared" si="0"/>
        <v>ناجح</v>
      </c>
      <c r="D14" s="148">
        <f t="shared" si="1"/>
        <v>10.893299999999998</v>
      </c>
      <c r="E14" s="149">
        <f t="shared" si="2"/>
        <v>11.003333333333332</v>
      </c>
      <c r="F14" s="150">
        <v>1</v>
      </c>
      <c r="G14" s="150"/>
      <c r="H14" s="150"/>
      <c r="I14" s="151">
        <v>10.62</v>
      </c>
      <c r="J14" s="151">
        <v>10.06</v>
      </c>
      <c r="K14" s="152"/>
      <c r="L14" s="167"/>
      <c r="M14" s="154"/>
      <c r="N14" s="155">
        <v>30</v>
      </c>
      <c r="O14" s="155">
        <v>10.92</v>
      </c>
      <c r="P14" s="155">
        <v>30</v>
      </c>
      <c r="Q14" s="155">
        <v>11.72</v>
      </c>
      <c r="R14" s="155">
        <v>30</v>
      </c>
      <c r="S14" s="163">
        <v>11.83</v>
      </c>
      <c r="T14" s="155">
        <v>30</v>
      </c>
      <c r="U14" s="163">
        <v>10.87</v>
      </c>
      <c r="V14" s="164" t="s">
        <v>310</v>
      </c>
      <c r="W14" s="159" t="s">
        <v>309</v>
      </c>
      <c r="X14" s="166" t="e">
        <f t="shared" ref="X14:X17" si="4">X13+1</f>
        <v>#REF!</v>
      </c>
      <c r="Y14" s="146">
        <f t="shared" si="3"/>
        <v>8</v>
      </c>
    </row>
    <row r="15" spans="1:25" s="160" customFormat="1" ht="22.5">
      <c r="A15" s="145" t="s">
        <v>42</v>
      </c>
      <c r="B15" s="146" t="s">
        <v>397</v>
      </c>
      <c r="C15" s="147" t="str">
        <f t="shared" si="0"/>
        <v>ناجح</v>
      </c>
      <c r="D15" s="148">
        <f t="shared" si="1"/>
        <v>10.805</v>
      </c>
      <c r="E15" s="149">
        <f t="shared" si="2"/>
        <v>10.805</v>
      </c>
      <c r="F15" s="150"/>
      <c r="G15" s="150"/>
      <c r="H15" s="150"/>
      <c r="I15" s="151">
        <v>11.08</v>
      </c>
      <c r="J15" s="151">
        <v>11.8</v>
      </c>
      <c r="K15" s="152"/>
      <c r="L15" s="161"/>
      <c r="M15" s="152"/>
      <c r="N15" s="155">
        <v>30</v>
      </c>
      <c r="O15" s="155">
        <v>9.58</v>
      </c>
      <c r="P15" s="155">
        <v>30</v>
      </c>
      <c r="Q15" s="155">
        <v>10.97</v>
      </c>
      <c r="R15" s="156">
        <v>30</v>
      </c>
      <c r="S15" s="157">
        <v>10.95</v>
      </c>
      <c r="T15" s="156">
        <v>30</v>
      </c>
      <c r="U15" s="157">
        <v>10.45</v>
      </c>
      <c r="V15" s="158" t="s">
        <v>290</v>
      </c>
      <c r="W15" s="159" t="s">
        <v>289</v>
      </c>
      <c r="X15" s="166" t="e">
        <f>#REF!+1</f>
        <v>#REF!</v>
      </c>
      <c r="Y15" s="146">
        <f t="shared" si="3"/>
        <v>9</v>
      </c>
    </row>
    <row r="16" spans="1:25" s="160" customFormat="1" ht="23.25">
      <c r="A16" s="145" t="s">
        <v>42</v>
      </c>
      <c r="B16" s="146" t="s">
        <v>397</v>
      </c>
      <c r="C16" s="147" t="str">
        <f t="shared" si="0"/>
        <v>ناجح</v>
      </c>
      <c r="D16" s="148">
        <f t="shared" si="1"/>
        <v>10.668899999999999</v>
      </c>
      <c r="E16" s="149">
        <f t="shared" si="2"/>
        <v>10.776666666666666</v>
      </c>
      <c r="F16" s="150">
        <v>1</v>
      </c>
      <c r="G16" s="150"/>
      <c r="H16" s="150"/>
      <c r="I16" s="151">
        <v>11.37</v>
      </c>
      <c r="J16" s="151">
        <v>10.65</v>
      </c>
      <c r="K16" s="152"/>
      <c r="L16" s="161"/>
      <c r="M16" s="152"/>
      <c r="N16" s="155">
        <v>30</v>
      </c>
      <c r="O16" s="155">
        <v>10.73</v>
      </c>
      <c r="P16" s="155">
        <v>30</v>
      </c>
      <c r="Q16" s="155">
        <v>9.6999999999999993</v>
      </c>
      <c r="R16" s="156">
        <v>30</v>
      </c>
      <c r="S16" s="157">
        <v>11.15</v>
      </c>
      <c r="T16" s="156">
        <v>30</v>
      </c>
      <c r="U16" s="157">
        <v>11.06</v>
      </c>
      <c r="V16" s="158" t="s">
        <v>300</v>
      </c>
      <c r="W16" s="168" t="s">
        <v>299</v>
      </c>
      <c r="X16" s="166" t="e">
        <f>#REF!+1</f>
        <v>#REF!</v>
      </c>
      <c r="Y16" s="146">
        <f t="shared" si="3"/>
        <v>10</v>
      </c>
    </row>
    <row r="17" spans="1:25" s="160" customFormat="1" ht="24.75">
      <c r="A17" s="145" t="s">
        <v>42</v>
      </c>
      <c r="B17" s="146" t="s">
        <v>397</v>
      </c>
      <c r="C17" s="147" t="str">
        <f t="shared" si="0"/>
        <v>ناجح</v>
      </c>
      <c r="D17" s="148">
        <f t="shared" si="1"/>
        <v>10.593000000000002</v>
      </c>
      <c r="E17" s="149">
        <f t="shared" si="2"/>
        <v>10.700000000000001</v>
      </c>
      <c r="F17" s="150">
        <v>1</v>
      </c>
      <c r="G17" s="150"/>
      <c r="H17" s="150"/>
      <c r="I17" s="151">
        <v>11.3</v>
      </c>
      <c r="J17" s="151">
        <v>11.3</v>
      </c>
      <c r="K17" s="152"/>
      <c r="L17" s="167"/>
      <c r="M17" s="154"/>
      <c r="N17" s="155">
        <v>30</v>
      </c>
      <c r="O17" s="155">
        <v>9.85</v>
      </c>
      <c r="P17" s="155">
        <v>30</v>
      </c>
      <c r="Q17" s="155">
        <v>11.39</v>
      </c>
      <c r="R17" s="156">
        <v>30</v>
      </c>
      <c r="S17" s="157">
        <v>9.76</v>
      </c>
      <c r="T17" s="156">
        <v>30</v>
      </c>
      <c r="U17" s="157">
        <v>10.6</v>
      </c>
      <c r="V17" s="158" t="s">
        <v>278</v>
      </c>
      <c r="W17" s="159" t="s">
        <v>277</v>
      </c>
      <c r="X17" s="166" t="e">
        <f t="shared" si="4"/>
        <v>#REF!</v>
      </c>
      <c r="Y17" s="146">
        <f t="shared" si="3"/>
        <v>11</v>
      </c>
    </row>
    <row r="18" spans="1:25" s="160" customFormat="1" ht="22.5">
      <c r="A18" s="145" t="s">
        <v>42</v>
      </c>
      <c r="B18" s="146" t="s">
        <v>397</v>
      </c>
      <c r="C18" s="147" t="str">
        <f t="shared" si="0"/>
        <v>ناجح</v>
      </c>
      <c r="D18" s="148">
        <f t="shared" si="1"/>
        <v>10.587266666666666</v>
      </c>
      <c r="E18" s="149">
        <f t="shared" si="2"/>
        <v>10.803333333333333</v>
      </c>
      <c r="F18" s="150">
        <v>2</v>
      </c>
      <c r="G18" s="150"/>
      <c r="H18" s="150"/>
      <c r="I18" s="151">
        <v>10.91</v>
      </c>
      <c r="J18" s="151">
        <v>10.33</v>
      </c>
      <c r="K18" s="152"/>
      <c r="L18" s="161"/>
      <c r="M18" s="152"/>
      <c r="N18" s="155">
        <v>30</v>
      </c>
      <c r="O18" s="155">
        <v>9.5399999999999991</v>
      </c>
      <c r="P18" s="155">
        <v>30</v>
      </c>
      <c r="Q18" s="155">
        <v>10.87</v>
      </c>
      <c r="R18" s="156">
        <v>30</v>
      </c>
      <c r="S18" s="157">
        <v>11.5</v>
      </c>
      <c r="T18" s="156">
        <v>30</v>
      </c>
      <c r="U18" s="157">
        <v>11.67</v>
      </c>
      <c r="V18" s="158" t="s">
        <v>316</v>
      </c>
      <c r="W18" s="159" t="s">
        <v>315</v>
      </c>
      <c r="X18" s="166" t="e">
        <f>#REF!+1</f>
        <v>#REF!</v>
      </c>
      <c r="Y18" s="146">
        <f t="shared" si="3"/>
        <v>12</v>
      </c>
    </row>
    <row r="19" spans="1:25" s="160" customFormat="1" ht="22.5">
      <c r="A19" s="145" t="s">
        <v>42</v>
      </c>
      <c r="B19" s="146" t="s">
        <v>397</v>
      </c>
      <c r="C19" s="147" t="str">
        <f t="shared" si="0"/>
        <v>ناجح</v>
      </c>
      <c r="D19" s="148">
        <f t="shared" si="1"/>
        <v>10.499199999999998</v>
      </c>
      <c r="E19" s="149">
        <f t="shared" si="2"/>
        <v>10.936666666666666</v>
      </c>
      <c r="F19" s="150"/>
      <c r="G19" s="150"/>
      <c r="H19" s="150">
        <v>1</v>
      </c>
      <c r="I19" s="151">
        <v>11.78</v>
      </c>
      <c r="J19" s="151">
        <v>10.029999999999999</v>
      </c>
      <c r="K19" s="152"/>
      <c r="L19" s="161"/>
      <c r="M19" s="152"/>
      <c r="N19" s="155">
        <v>30</v>
      </c>
      <c r="O19" s="155">
        <v>11.62</v>
      </c>
      <c r="P19" s="155">
        <v>30</v>
      </c>
      <c r="Q19" s="155">
        <v>11.14</v>
      </c>
      <c r="R19" s="156">
        <v>30</v>
      </c>
      <c r="S19" s="157">
        <v>10.93</v>
      </c>
      <c r="T19" s="156">
        <v>30</v>
      </c>
      <c r="U19" s="157">
        <v>10.119999999999999</v>
      </c>
      <c r="V19" s="158" t="s">
        <v>262</v>
      </c>
      <c r="W19" s="159" t="s">
        <v>261</v>
      </c>
      <c r="X19" s="166" t="e">
        <f>#REF!+1</f>
        <v>#REF!</v>
      </c>
      <c r="Y19" s="146">
        <f t="shared" si="3"/>
        <v>13</v>
      </c>
    </row>
    <row r="20" spans="1:25" s="160" customFormat="1" ht="24.75">
      <c r="A20" s="145" t="s">
        <v>42</v>
      </c>
      <c r="B20" s="146" t="s">
        <v>397</v>
      </c>
      <c r="C20" s="147" t="str">
        <f t="shared" si="0"/>
        <v>ناجح</v>
      </c>
      <c r="D20" s="148">
        <f t="shared" si="1"/>
        <v>10.4643</v>
      </c>
      <c r="E20" s="149">
        <f t="shared" si="2"/>
        <v>10.57</v>
      </c>
      <c r="F20" s="150">
        <v>1</v>
      </c>
      <c r="G20" s="150"/>
      <c r="H20" s="150"/>
      <c r="I20" s="151">
        <v>10.41</v>
      </c>
      <c r="J20" s="151">
        <v>10.73</v>
      </c>
      <c r="K20" s="152"/>
      <c r="L20" s="167"/>
      <c r="M20" s="154"/>
      <c r="N20" s="155">
        <v>30</v>
      </c>
      <c r="O20" s="155">
        <v>9.5399999999999991</v>
      </c>
      <c r="P20" s="155">
        <v>30</v>
      </c>
      <c r="Q20" s="155">
        <v>11.14</v>
      </c>
      <c r="R20" s="156">
        <v>30</v>
      </c>
      <c r="S20" s="157">
        <v>10.14</v>
      </c>
      <c r="T20" s="156">
        <v>30</v>
      </c>
      <c r="U20" s="157">
        <v>11.46</v>
      </c>
      <c r="V20" s="158" t="s">
        <v>240</v>
      </c>
      <c r="W20" s="159" t="s">
        <v>239</v>
      </c>
      <c r="X20" s="166" t="e">
        <f>#REF!+1</f>
        <v>#REF!</v>
      </c>
      <c r="Y20" s="146">
        <f t="shared" si="3"/>
        <v>14</v>
      </c>
    </row>
    <row r="21" spans="1:25" s="160" customFormat="1" ht="22.5">
      <c r="A21" s="145" t="s">
        <v>42</v>
      </c>
      <c r="B21" s="146" t="s">
        <v>397</v>
      </c>
      <c r="C21" s="147" t="str">
        <f t="shared" si="0"/>
        <v>ناجح</v>
      </c>
      <c r="D21" s="148">
        <f t="shared" si="1"/>
        <v>10.33</v>
      </c>
      <c r="E21" s="149">
        <f t="shared" si="2"/>
        <v>10.33</v>
      </c>
      <c r="F21" s="150"/>
      <c r="G21" s="150"/>
      <c r="H21" s="150"/>
      <c r="I21" s="151">
        <v>9.82</v>
      </c>
      <c r="J21" s="151">
        <v>10.41</v>
      </c>
      <c r="K21" s="152"/>
      <c r="L21" s="161"/>
      <c r="M21" s="152"/>
      <c r="N21" s="155">
        <v>30</v>
      </c>
      <c r="O21" s="155">
        <v>11.87</v>
      </c>
      <c r="P21" s="155">
        <v>30</v>
      </c>
      <c r="Q21" s="155">
        <v>9.7200000000000006</v>
      </c>
      <c r="R21" s="156">
        <v>30</v>
      </c>
      <c r="S21" s="157">
        <v>10.039999999999999</v>
      </c>
      <c r="T21" s="156">
        <v>30</v>
      </c>
      <c r="U21" s="157">
        <v>10.119999999999999</v>
      </c>
      <c r="V21" s="158" t="s">
        <v>304</v>
      </c>
      <c r="W21" s="159" t="s">
        <v>303</v>
      </c>
      <c r="X21" s="166" t="e">
        <f>#REF!+1</f>
        <v>#REF!</v>
      </c>
      <c r="Y21" s="146">
        <f t="shared" si="3"/>
        <v>15</v>
      </c>
    </row>
    <row r="22" spans="1:25" s="160" customFormat="1" ht="22.5">
      <c r="A22" s="145" t="s">
        <v>42</v>
      </c>
      <c r="B22" s="146" t="s">
        <v>397</v>
      </c>
      <c r="C22" s="147" t="str">
        <f t="shared" si="0"/>
        <v>ناجح</v>
      </c>
      <c r="D22" s="148">
        <f t="shared" si="1"/>
        <v>10.311999999999999</v>
      </c>
      <c r="E22" s="149">
        <f t="shared" si="2"/>
        <v>10.741666666666667</v>
      </c>
      <c r="F22" s="150"/>
      <c r="G22" s="150"/>
      <c r="H22" s="150">
        <v>1</v>
      </c>
      <c r="I22" s="151">
        <v>9.94</v>
      </c>
      <c r="J22" s="151">
        <v>10.1</v>
      </c>
      <c r="K22" s="152"/>
      <c r="L22" s="161"/>
      <c r="M22" s="152"/>
      <c r="N22" s="155">
        <v>30</v>
      </c>
      <c r="O22" s="155">
        <v>11.46</v>
      </c>
      <c r="P22" s="155">
        <v>30</v>
      </c>
      <c r="Q22" s="155">
        <v>11.11</v>
      </c>
      <c r="R22" s="156">
        <v>30</v>
      </c>
      <c r="S22" s="157">
        <v>10.73</v>
      </c>
      <c r="T22" s="156">
        <v>30</v>
      </c>
      <c r="U22" s="157">
        <v>11.11</v>
      </c>
      <c r="V22" s="158" t="s">
        <v>296</v>
      </c>
      <c r="W22" s="159" t="s">
        <v>295</v>
      </c>
      <c r="Y22" s="146">
        <f t="shared" si="3"/>
        <v>16</v>
      </c>
    </row>
    <row r="23" spans="1:25" s="160" customFormat="1" ht="22.5">
      <c r="A23" s="145" t="s">
        <v>42</v>
      </c>
      <c r="B23" s="146" t="s">
        <v>397</v>
      </c>
      <c r="C23" s="147" t="str">
        <f t="shared" si="0"/>
        <v>ناجح</v>
      </c>
      <c r="D23" s="148">
        <f t="shared" si="1"/>
        <v>10.276933333333332</v>
      </c>
      <c r="E23" s="149">
        <f t="shared" si="2"/>
        <v>10.486666666666666</v>
      </c>
      <c r="F23" s="150">
        <v>2</v>
      </c>
      <c r="G23" s="150"/>
      <c r="H23" s="150"/>
      <c r="I23" s="151">
        <v>9.82</v>
      </c>
      <c r="J23" s="151">
        <v>11</v>
      </c>
      <c r="K23" s="152"/>
      <c r="L23" s="161"/>
      <c r="M23" s="152"/>
      <c r="N23" s="155">
        <v>30</v>
      </c>
      <c r="O23" s="155">
        <v>9.6300000000000008</v>
      </c>
      <c r="P23" s="155">
        <v>30</v>
      </c>
      <c r="Q23" s="155">
        <v>11.56</v>
      </c>
      <c r="R23" s="156">
        <v>30</v>
      </c>
      <c r="S23" s="157">
        <v>10.97</v>
      </c>
      <c r="T23" s="156">
        <v>30</v>
      </c>
      <c r="U23" s="157">
        <v>9.94</v>
      </c>
      <c r="V23" s="158" t="s">
        <v>280</v>
      </c>
      <c r="W23" s="159" t="s">
        <v>279</v>
      </c>
      <c r="Y23" s="146">
        <f t="shared" si="3"/>
        <v>17</v>
      </c>
    </row>
    <row r="24" spans="1:25" s="160" customFormat="1" ht="24.75">
      <c r="A24" s="145" t="s">
        <v>42</v>
      </c>
      <c r="B24" s="146" t="s">
        <v>397</v>
      </c>
      <c r="C24" s="147" t="str">
        <f t="shared" si="0"/>
        <v>ناجح</v>
      </c>
      <c r="D24" s="148">
        <f t="shared" si="1"/>
        <v>10.276200000000001</v>
      </c>
      <c r="E24" s="149">
        <f t="shared" si="2"/>
        <v>10.38</v>
      </c>
      <c r="F24" s="150">
        <v>1</v>
      </c>
      <c r="G24" s="150"/>
      <c r="H24" s="150"/>
      <c r="I24" s="151">
        <v>10.62</v>
      </c>
      <c r="J24" s="151">
        <v>10.71</v>
      </c>
      <c r="K24" s="152"/>
      <c r="L24" s="167"/>
      <c r="M24" s="154"/>
      <c r="N24" s="155">
        <v>30</v>
      </c>
      <c r="O24" s="155">
        <v>9.67</v>
      </c>
      <c r="P24" s="155">
        <v>30</v>
      </c>
      <c r="Q24" s="155">
        <v>10.72</v>
      </c>
      <c r="R24" s="156">
        <v>30</v>
      </c>
      <c r="S24" s="157">
        <v>9.85</v>
      </c>
      <c r="T24" s="156">
        <v>30</v>
      </c>
      <c r="U24" s="157">
        <v>10.71</v>
      </c>
      <c r="V24" s="158" t="s">
        <v>254</v>
      </c>
      <c r="W24" s="159" t="s">
        <v>253</v>
      </c>
      <c r="Y24" s="146">
        <f t="shared" si="3"/>
        <v>18</v>
      </c>
    </row>
    <row r="25" spans="1:25" s="160" customFormat="1" ht="22.5">
      <c r="A25" s="145" t="s">
        <v>42</v>
      </c>
      <c r="B25" s="146" t="s">
        <v>397</v>
      </c>
      <c r="C25" s="147" t="str">
        <f t="shared" si="0"/>
        <v>ناجح</v>
      </c>
      <c r="D25" s="148">
        <f t="shared" si="1"/>
        <v>10.26135</v>
      </c>
      <c r="E25" s="149">
        <f t="shared" si="2"/>
        <v>10.365</v>
      </c>
      <c r="F25" s="150">
        <v>1</v>
      </c>
      <c r="G25" s="150"/>
      <c r="H25" s="150"/>
      <c r="I25" s="151">
        <v>10.87</v>
      </c>
      <c r="J25" s="151">
        <v>10.38</v>
      </c>
      <c r="K25" s="152"/>
      <c r="L25" s="161"/>
      <c r="M25" s="152"/>
      <c r="N25" s="155">
        <v>30</v>
      </c>
      <c r="O25" s="155">
        <v>10.46</v>
      </c>
      <c r="P25" s="155">
        <v>30</v>
      </c>
      <c r="Q25" s="155">
        <v>9.6199999999999992</v>
      </c>
      <c r="R25" s="156">
        <v>30</v>
      </c>
      <c r="S25" s="157">
        <v>11.38</v>
      </c>
      <c r="T25" s="156">
        <v>30</v>
      </c>
      <c r="U25" s="157">
        <v>9.48</v>
      </c>
      <c r="V25" s="158" t="s">
        <v>308</v>
      </c>
      <c r="W25" s="159" t="s">
        <v>307</v>
      </c>
      <c r="Y25" s="146">
        <f t="shared" si="3"/>
        <v>19</v>
      </c>
    </row>
    <row r="26" spans="1:25" s="160" customFormat="1" ht="25.5" thickBot="1">
      <c r="A26" s="145" t="s">
        <v>42</v>
      </c>
      <c r="B26" s="146" t="s">
        <v>397</v>
      </c>
      <c r="C26" s="147" t="str">
        <f t="shared" si="0"/>
        <v>ناجح</v>
      </c>
      <c r="D26" s="148">
        <f t="shared" si="1"/>
        <v>10.2592</v>
      </c>
      <c r="E26" s="149">
        <f t="shared" si="2"/>
        <v>10.686666666666667</v>
      </c>
      <c r="F26" s="150"/>
      <c r="G26" s="150"/>
      <c r="H26" s="150">
        <v>1</v>
      </c>
      <c r="I26" s="151">
        <v>10.32</v>
      </c>
      <c r="J26" s="149">
        <v>10.23</v>
      </c>
      <c r="K26" s="152"/>
      <c r="L26" s="167"/>
      <c r="M26" s="154"/>
      <c r="N26" s="155">
        <v>30</v>
      </c>
      <c r="O26" s="155">
        <v>11.16</v>
      </c>
      <c r="P26" s="155">
        <v>30</v>
      </c>
      <c r="Q26" s="155">
        <v>9.7200000000000006</v>
      </c>
      <c r="R26" s="156">
        <v>30</v>
      </c>
      <c r="S26" s="157">
        <v>10.87</v>
      </c>
      <c r="T26" s="156">
        <v>30</v>
      </c>
      <c r="U26" s="157">
        <v>11.82</v>
      </c>
      <c r="V26" s="158" t="s">
        <v>256</v>
      </c>
      <c r="W26" s="159" t="s">
        <v>255</v>
      </c>
      <c r="X26" s="165"/>
      <c r="Y26" s="146">
        <f t="shared" si="3"/>
        <v>20</v>
      </c>
    </row>
    <row r="27" spans="1:25" s="160" customFormat="1" ht="22.5" customHeight="1">
      <c r="A27" s="145" t="s">
        <v>43</v>
      </c>
      <c r="B27" s="146" t="s">
        <v>397</v>
      </c>
      <c r="C27" s="147" t="str">
        <f t="shared" si="0"/>
        <v>ناجح</v>
      </c>
      <c r="D27" s="148">
        <f t="shared" si="1"/>
        <v>10.246433333333334</v>
      </c>
      <c r="E27" s="149">
        <f t="shared" si="2"/>
        <v>10.563333333333334</v>
      </c>
      <c r="F27" s="150">
        <v>3</v>
      </c>
      <c r="G27" s="150"/>
      <c r="H27" s="150"/>
      <c r="I27" s="149">
        <v>11.33</v>
      </c>
      <c r="J27" s="151">
        <v>10.210000000000001</v>
      </c>
      <c r="K27" s="152"/>
      <c r="L27" s="167"/>
      <c r="M27" s="154"/>
      <c r="N27" s="155">
        <v>30</v>
      </c>
      <c r="O27" s="155">
        <v>9.41</v>
      </c>
      <c r="P27" s="155">
        <v>30</v>
      </c>
      <c r="Q27" s="155">
        <v>11.25</v>
      </c>
      <c r="R27" s="156">
        <v>30</v>
      </c>
      <c r="S27" s="162">
        <v>10.87</v>
      </c>
      <c r="T27" s="156">
        <v>30</v>
      </c>
      <c r="U27" s="162">
        <v>10.31</v>
      </c>
      <c r="V27" s="158" t="s">
        <v>266</v>
      </c>
      <c r="W27" s="159" t="s">
        <v>265</v>
      </c>
      <c r="X27" s="212" t="s">
        <v>10</v>
      </c>
      <c r="Y27" s="146">
        <f t="shared" si="3"/>
        <v>21</v>
      </c>
    </row>
    <row r="28" spans="1:25" s="160" customFormat="1" ht="25.5" thickBot="1">
      <c r="A28" s="145" t="s">
        <v>43</v>
      </c>
      <c r="B28" s="146" t="s">
        <v>397</v>
      </c>
      <c r="C28" s="147" t="str">
        <f t="shared" si="0"/>
        <v>ناجح</v>
      </c>
      <c r="D28" s="148">
        <f t="shared" si="1"/>
        <v>10.232833333333335</v>
      </c>
      <c r="E28" s="149">
        <f t="shared" si="2"/>
        <v>10.441666666666668</v>
      </c>
      <c r="F28" s="150">
        <v>2</v>
      </c>
      <c r="G28" s="150"/>
      <c r="H28" s="150"/>
      <c r="I28" s="151">
        <v>11.41</v>
      </c>
      <c r="J28" s="151">
        <v>9.81</v>
      </c>
      <c r="K28" s="152"/>
      <c r="L28" s="167"/>
      <c r="M28" s="154"/>
      <c r="N28" s="155">
        <v>30</v>
      </c>
      <c r="O28" s="155">
        <v>11.14</v>
      </c>
      <c r="P28" s="155">
        <v>30</v>
      </c>
      <c r="Q28" s="155">
        <v>10.220000000000001</v>
      </c>
      <c r="R28" s="156">
        <v>30</v>
      </c>
      <c r="S28" s="162">
        <v>10.1</v>
      </c>
      <c r="T28" s="156">
        <v>30</v>
      </c>
      <c r="U28" s="162">
        <v>9.9700000000000006</v>
      </c>
      <c r="V28" s="158" t="s">
        <v>270</v>
      </c>
      <c r="W28" s="159" t="s">
        <v>269</v>
      </c>
      <c r="X28" s="213"/>
      <c r="Y28" s="146">
        <f t="shared" si="3"/>
        <v>22</v>
      </c>
    </row>
    <row r="29" spans="1:25" s="160" customFormat="1" ht="24.75">
      <c r="A29" s="145" t="s">
        <v>42</v>
      </c>
      <c r="B29" s="146" t="s">
        <v>397</v>
      </c>
      <c r="C29" s="147" t="str">
        <f t="shared" si="0"/>
        <v>ناجح</v>
      </c>
      <c r="D29" s="148">
        <f t="shared" si="1"/>
        <v>10.206899999999999</v>
      </c>
      <c r="E29" s="149">
        <f t="shared" si="2"/>
        <v>10.309999999999999</v>
      </c>
      <c r="F29" s="150">
        <v>1</v>
      </c>
      <c r="G29" s="150"/>
      <c r="H29" s="150"/>
      <c r="I29" s="151">
        <v>9.26</v>
      </c>
      <c r="J29" s="149">
        <v>11.3</v>
      </c>
      <c r="K29" s="152"/>
      <c r="L29" s="167"/>
      <c r="M29" s="154"/>
      <c r="N29" s="155">
        <v>30</v>
      </c>
      <c r="O29" s="155">
        <v>10.17</v>
      </c>
      <c r="P29" s="155">
        <v>30</v>
      </c>
      <c r="Q29" s="155">
        <v>10.97</v>
      </c>
      <c r="R29" s="156">
        <v>30</v>
      </c>
      <c r="S29" s="162">
        <v>9.7200000000000006</v>
      </c>
      <c r="T29" s="156">
        <v>30</v>
      </c>
      <c r="U29" s="162">
        <v>10.44</v>
      </c>
      <c r="V29" s="158" t="s">
        <v>272</v>
      </c>
      <c r="W29" s="159" t="s">
        <v>271</v>
      </c>
      <c r="X29" s="166" t="e">
        <f>#REF!+1</f>
        <v>#REF!</v>
      </c>
      <c r="Y29" s="146">
        <f t="shared" si="3"/>
        <v>23</v>
      </c>
    </row>
    <row r="30" spans="1:25" s="160" customFormat="1" ht="22.5">
      <c r="A30" s="145" t="s">
        <v>43</v>
      </c>
      <c r="B30" s="146" t="s">
        <v>397</v>
      </c>
      <c r="C30" s="147" t="str">
        <f t="shared" si="0"/>
        <v>ناجح</v>
      </c>
      <c r="D30" s="148">
        <f t="shared" si="1"/>
        <v>10.198533333333332</v>
      </c>
      <c r="E30" s="149">
        <f t="shared" si="2"/>
        <v>10.406666666666666</v>
      </c>
      <c r="F30" s="150">
        <v>2</v>
      </c>
      <c r="G30" s="150"/>
      <c r="H30" s="150"/>
      <c r="I30" s="151">
        <v>11.32</v>
      </c>
      <c r="J30" s="151">
        <v>9.43</v>
      </c>
      <c r="K30" s="152"/>
      <c r="L30" s="161"/>
      <c r="M30" s="152"/>
      <c r="N30" s="155">
        <v>30</v>
      </c>
      <c r="O30" s="155">
        <v>11.19</v>
      </c>
      <c r="P30" s="155">
        <v>30</v>
      </c>
      <c r="Q30" s="155">
        <v>9.5</v>
      </c>
      <c r="R30" s="155">
        <v>30</v>
      </c>
      <c r="S30" s="155">
        <v>10.42</v>
      </c>
      <c r="T30" s="155">
        <v>30</v>
      </c>
      <c r="U30" s="155">
        <v>10.58</v>
      </c>
      <c r="V30" s="164" t="s">
        <v>302</v>
      </c>
      <c r="W30" s="159" t="s">
        <v>301</v>
      </c>
      <c r="X30" s="166" t="e">
        <f t="shared" ref="X30" si="5">X29+1</f>
        <v>#REF!</v>
      </c>
      <c r="Y30" s="146">
        <f t="shared" si="3"/>
        <v>24</v>
      </c>
    </row>
    <row r="31" spans="1:25" s="160" customFormat="1" ht="24.75">
      <c r="A31" s="145" t="s">
        <v>43</v>
      </c>
      <c r="B31" s="146" t="s">
        <v>397</v>
      </c>
      <c r="C31" s="147" t="str">
        <f t="shared" si="0"/>
        <v>ناجح</v>
      </c>
      <c r="D31" s="148">
        <f t="shared" si="1"/>
        <v>10.169133333333333</v>
      </c>
      <c r="E31" s="149">
        <f t="shared" si="2"/>
        <v>10.376666666666667</v>
      </c>
      <c r="F31" s="150">
        <v>2</v>
      </c>
      <c r="G31" s="150"/>
      <c r="H31" s="150"/>
      <c r="I31" s="151">
        <v>10.76</v>
      </c>
      <c r="J31" s="151">
        <v>9.7799999999999994</v>
      </c>
      <c r="K31" s="152"/>
      <c r="L31" s="167"/>
      <c r="M31" s="154"/>
      <c r="N31" s="155">
        <v>30</v>
      </c>
      <c r="O31" s="155">
        <v>9.75</v>
      </c>
      <c r="P31" s="155">
        <v>30</v>
      </c>
      <c r="Q31" s="155">
        <v>10.73</v>
      </c>
      <c r="R31" s="156">
        <v>30</v>
      </c>
      <c r="S31" s="162">
        <v>10.82</v>
      </c>
      <c r="T31" s="156">
        <v>30</v>
      </c>
      <c r="U31" s="162">
        <v>10.42</v>
      </c>
      <c r="V31" s="158" t="s">
        <v>244</v>
      </c>
      <c r="W31" s="159" t="s">
        <v>243</v>
      </c>
      <c r="X31" s="166" t="e">
        <f>#REF!+1</f>
        <v>#REF!</v>
      </c>
      <c r="Y31" s="146">
        <f t="shared" si="3"/>
        <v>25</v>
      </c>
    </row>
    <row r="32" spans="1:25" s="160" customFormat="1" ht="21">
      <c r="A32" s="145" t="s">
        <v>43</v>
      </c>
      <c r="B32" s="146" t="s">
        <v>397</v>
      </c>
      <c r="C32" s="147" t="str">
        <f t="shared" si="0"/>
        <v>ناجح</v>
      </c>
      <c r="D32" s="148">
        <f t="shared" si="1"/>
        <v>10.124400000000001</v>
      </c>
      <c r="E32" s="149">
        <f t="shared" si="2"/>
        <v>10.226666666666668</v>
      </c>
      <c r="F32" s="150">
        <v>1</v>
      </c>
      <c r="G32" s="150"/>
      <c r="H32" s="150"/>
      <c r="I32" s="151">
        <v>10.57</v>
      </c>
      <c r="J32" s="151">
        <v>9.66</v>
      </c>
      <c r="K32" s="152"/>
      <c r="L32" s="152"/>
      <c r="M32" s="152"/>
      <c r="N32" s="155">
        <v>30</v>
      </c>
      <c r="O32" s="155">
        <v>10.19</v>
      </c>
      <c r="P32" s="155">
        <v>30</v>
      </c>
      <c r="Q32" s="155">
        <v>10.48</v>
      </c>
      <c r="R32" s="156">
        <v>30</v>
      </c>
      <c r="S32" s="157">
        <v>10.32</v>
      </c>
      <c r="T32" s="156">
        <v>30</v>
      </c>
      <c r="U32" s="157">
        <v>10.14</v>
      </c>
      <c r="V32" s="158" t="s">
        <v>322</v>
      </c>
      <c r="W32" s="146" t="s">
        <v>321</v>
      </c>
      <c r="Y32" s="146">
        <f t="shared" si="3"/>
        <v>26</v>
      </c>
    </row>
    <row r="33" spans="1:25" s="160" customFormat="1" ht="24.75">
      <c r="A33" s="145" t="s">
        <v>43</v>
      </c>
      <c r="B33" s="146" t="s">
        <v>397</v>
      </c>
      <c r="C33" s="147" t="str">
        <f t="shared" si="0"/>
        <v>ناجح</v>
      </c>
      <c r="D33" s="148">
        <f t="shared" si="1"/>
        <v>10.1168</v>
      </c>
      <c r="E33" s="149">
        <f t="shared" si="2"/>
        <v>10.538333333333334</v>
      </c>
      <c r="F33" s="150">
        <v>4</v>
      </c>
      <c r="G33" s="150"/>
      <c r="H33" s="150"/>
      <c r="I33" s="151">
        <v>10.96</v>
      </c>
      <c r="J33" s="151">
        <v>9.0299999999999994</v>
      </c>
      <c r="K33" s="152"/>
      <c r="L33" s="153"/>
      <c r="M33" s="154"/>
      <c r="N33" s="155"/>
      <c r="O33" s="155">
        <v>10.81</v>
      </c>
      <c r="P33" s="155"/>
      <c r="Q33" s="155">
        <v>10.81</v>
      </c>
      <c r="R33" s="156"/>
      <c r="S33" s="157">
        <v>10.81</v>
      </c>
      <c r="T33" s="156"/>
      <c r="U33" s="157">
        <v>10.81</v>
      </c>
      <c r="V33" s="158" t="s">
        <v>274</v>
      </c>
      <c r="W33" s="159" t="s">
        <v>273</v>
      </c>
      <c r="Y33" s="146">
        <f t="shared" si="3"/>
        <v>27</v>
      </c>
    </row>
    <row r="34" spans="1:25" s="160" customFormat="1" ht="22.5">
      <c r="A34" s="145" t="s">
        <v>43</v>
      </c>
      <c r="B34" s="146" t="s">
        <v>397</v>
      </c>
      <c r="C34" s="147" t="str">
        <f t="shared" si="0"/>
        <v>ناجح</v>
      </c>
      <c r="D34" s="148">
        <f t="shared" si="1"/>
        <v>10.096916666666667</v>
      </c>
      <c r="E34" s="149">
        <f t="shared" si="2"/>
        <v>10.628333333333334</v>
      </c>
      <c r="F34" s="150">
        <v>5</v>
      </c>
      <c r="G34" s="150"/>
      <c r="H34" s="150"/>
      <c r="I34" s="151">
        <v>10.85</v>
      </c>
      <c r="J34" s="151">
        <v>9.6</v>
      </c>
      <c r="K34" s="152"/>
      <c r="L34" s="152"/>
      <c r="M34" s="152"/>
      <c r="N34" s="155"/>
      <c r="O34" s="155">
        <v>10.83</v>
      </c>
      <c r="P34" s="155"/>
      <c r="Q34" s="155">
        <v>10.83</v>
      </c>
      <c r="R34" s="156"/>
      <c r="S34" s="157">
        <v>10.83</v>
      </c>
      <c r="T34" s="156"/>
      <c r="U34" s="157">
        <v>10.83</v>
      </c>
      <c r="V34" s="158" t="s">
        <v>389</v>
      </c>
      <c r="W34" s="159" t="s">
        <v>388</v>
      </c>
      <c r="Y34" s="146">
        <f t="shared" si="3"/>
        <v>28</v>
      </c>
    </row>
    <row r="35" spans="1:25" s="160" customFormat="1" ht="24.75">
      <c r="A35" s="145" t="s">
        <v>43</v>
      </c>
      <c r="B35" s="146" t="s">
        <v>397</v>
      </c>
      <c r="C35" s="147" t="str">
        <f t="shared" si="0"/>
        <v>ناجح</v>
      </c>
      <c r="D35" s="148">
        <f t="shared" si="1"/>
        <v>10.096349999999999</v>
      </c>
      <c r="E35" s="149">
        <f t="shared" si="2"/>
        <v>10.198333333333332</v>
      </c>
      <c r="F35" s="150">
        <v>1</v>
      </c>
      <c r="G35" s="150"/>
      <c r="H35" s="150"/>
      <c r="I35" s="151">
        <v>10.44</v>
      </c>
      <c r="J35" s="151">
        <v>9.91</v>
      </c>
      <c r="K35" s="152"/>
      <c r="L35" s="153"/>
      <c r="M35" s="154"/>
      <c r="N35" s="155">
        <v>30</v>
      </c>
      <c r="O35" s="155">
        <v>11.34</v>
      </c>
      <c r="P35" s="155">
        <v>30</v>
      </c>
      <c r="Q35" s="155">
        <v>9.08</v>
      </c>
      <c r="R35" s="155">
        <v>30</v>
      </c>
      <c r="S35" s="163">
        <v>10.1</v>
      </c>
      <c r="T35" s="155">
        <v>30</v>
      </c>
      <c r="U35" s="163">
        <v>10.32</v>
      </c>
      <c r="V35" s="164" t="s">
        <v>298</v>
      </c>
      <c r="W35" s="159" t="s">
        <v>297</v>
      </c>
      <c r="Y35" s="146">
        <f t="shared" si="3"/>
        <v>29</v>
      </c>
    </row>
    <row r="36" spans="1:25" s="160" customFormat="1" ht="22.5">
      <c r="A36" s="145" t="s">
        <v>43</v>
      </c>
      <c r="B36" s="146" t="s">
        <v>397</v>
      </c>
      <c r="C36" s="147" t="str">
        <f t="shared" si="0"/>
        <v>ناجح</v>
      </c>
      <c r="D36" s="148">
        <f t="shared" si="1"/>
        <v>10.059699999999999</v>
      </c>
      <c r="E36" s="149">
        <f t="shared" si="2"/>
        <v>10.264999999999999</v>
      </c>
      <c r="F36" s="150">
        <v>2</v>
      </c>
      <c r="G36" s="150"/>
      <c r="H36" s="150"/>
      <c r="I36" s="151">
        <v>10.33</v>
      </c>
      <c r="J36" s="151">
        <v>10.46</v>
      </c>
      <c r="K36" s="152"/>
      <c r="L36" s="152"/>
      <c r="M36" s="152"/>
      <c r="N36" s="155">
        <v>30</v>
      </c>
      <c r="O36" s="155">
        <v>9.69</v>
      </c>
      <c r="P36" s="155">
        <v>30</v>
      </c>
      <c r="Q36" s="155">
        <v>10.31</v>
      </c>
      <c r="R36" s="156">
        <v>30</v>
      </c>
      <c r="S36" s="157">
        <v>11.22</v>
      </c>
      <c r="T36" s="156">
        <v>30</v>
      </c>
      <c r="U36" s="157">
        <v>9.58</v>
      </c>
      <c r="V36" s="158" t="s">
        <v>258</v>
      </c>
      <c r="W36" s="159" t="s">
        <v>257</v>
      </c>
      <c r="Y36" s="146">
        <f t="shared" si="3"/>
        <v>30</v>
      </c>
    </row>
    <row r="37" spans="1:25" s="160" customFormat="1" ht="22.5">
      <c r="A37" s="145" t="s">
        <v>43</v>
      </c>
      <c r="B37" s="146" t="s">
        <v>397</v>
      </c>
      <c r="C37" s="147" t="str">
        <f t="shared" si="0"/>
        <v>ناجح</v>
      </c>
      <c r="D37" s="148">
        <f t="shared" si="1"/>
        <v>10.012333333333332</v>
      </c>
      <c r="E37" s="149">
        <f t="shared" si="2"/>
        <v>10.216666666666667</v>
      </c>
      <c r="F37" s="150">
        <v>2</v>
      </c>
      <c r="G37" s="150"/>
      <c r="H37" s="150"/>
      <c r="I37" s="151">
        <v>9.91</v>
      </c>
      <c r="J37" s="151">
        <v>11.4</v>
      </c>
      <c r="K37" s="152"/>
      <c r="L37" s="152"/>
      <c r="M37" s="152"/>
      <c r="N37" s="155">
        <v>30</v>
      </c>
      <c r="O37" s="155">
        <v>9.98</v>
      </c>
      <c r="P37" s="155">
        <v>30</v>
      </c>
      <c r="Q37" s="155">
        <v>10.01</v>
      </c>
      <c r="R37" s="156">
        <v>30</v>
      </c>
      <c r="S37" s="157">
        <v>9.67</v>
      </c>
      <c r="T37" s="156">
        <v>30</v>
      </c>
      <c r="U37" s="157">
        <v>10.33</v>
      </c>
      <c r="V37" s="158" t="s">
        <v>312</v>
      </c>
      <c r="W37" s="159" t="s">
        <v>311</v>
      </c>
      <c r="Y37" s="146">
        <f t="shared" si="3"/>
        <v>31</v>
      </c>
    </row>
    <row r="38" spans="1:25" s="160" customFormat="1" ht="24.75">
      <c r="A38" s="145" t="s">
        <v>43</v>
      </c>
      <c r="B38" s="146" t="s">
        <v>397</v>
      </c>
      <c r="C38" s="147" t="str">
        <f t="shared" si="0"/>
        <v>ناجح</v>
      </c>
      <c r="D38" s="148">
        <f t="shared" si="1"/>
        <v>9.9955833333333324</v>
      </c>
      <c r="E38" s="149">
        <f t="shared" si="2"/>
        <v>10.521666666666667</v>
      </c>
      <c r="F38" s="150">
        <v>1</v>
      </c>
      <c r="G38" s="150"/>
      <c r="H38" s="150">
        <v>1</v>
      </c>
      <c r="I38" s="151">
        <v>10.35</v>
      </c>
      <c r="J38" s="149">
        <v>10.95</v>
      </c>
      <c r="K38" s="152"/>
      <c r="L38" s="153"/>
      <c r="M38" s="154"/>
      <c r="N38" s="155">
        <v>30</v>
      </c>
      <c r="O38" s="155">
        <v>11</v>
      </c>
      <c r="P38" s="155">
        <v>30</v>
      </c>
      <c r="Q38" s="155">
        <v>9.5500000000000007</v>
      </c>
      <c r="R38" s="156">
        <v>30</v>
      </c>
      <c r="S38" s="157">
        <v>10.95</v>
      </c>
      <c r="T38" s="156">
        <v>30</v>
      </c>
      <c r="U38" s="157">
        <v>10.33</v>
      </c>
      <c r="V38" s="158" t="s">
        <v>306</v>
      </c>
      <c r="W38" s="159" t="s">
        <v>305</v>
      </c>
      <c r="Y38" s="146">
        <f t="shared" si="3"/>
        <v>32</v>
      </c>
    </row>
    <row r="39" spans="1:25" s="160" customFormat="1" ht="24.75">
      <c r="A39" s="145" t="s">
        <v>43</v>
      </c>
      <c r="B39" s="146" t="s">
        <v>397</v>
      </c>
      <c r="C39" s="147" t="str">
        <f t="shared" si="0"/>
        <v>ناجح</v>
      </c>
      <c r="D39" s="148">
        <f t="shared" si="1"/>
        <v>9.982916666666668</v>
      </c>
      <c r="E39" s="149">
        <f t="shared" si="2"/>
        <v>10.508333333333335</v>
      </c>
      <c r="F39" s="150">
        <v>1</v>
      </c>
      <c r="G39" s="150"/>
      <c r="H39" s="150">
        <v>1</v>
      </c>
      <c r="I39" s="151">
        <v>10.07</v>
      </c>
      <c r="J39" s="151">
        <v>10.95</v>
      </c>
      <c r="K39" s="152"/>
      <c r="L39" s="153"/>
      <c r="M39" s="154"/>
      <c r="N39" s="155">
        <v>30</v>
      </c>
      <c r="O39" s="155">
        <v>9.98</v>
      </c>
      <c r="P39" s="155">
        <v>30</v>
      </c>
      <c r="Q39" s="155">
        <v>10.01</v>
      </c>
      <c r="R39" s="156">
        <v>30</v>
      </c>
      <c r="S39" s="157">
        <v>11.35</v>
      </c>
      <c r="T39" s="156">
        <v>30</v>
      </c>
      <c r="U39" s="157">
        <v>10.69</v>
      </c>
      <c r="V39" s="158" t="s">
        <v>264</v>
      </c>
      <c r="W39" s="159" t="s">
        <v>263</v>
      </c>
      <c r="Y39" s="146">
        <f t="shared" si="3"/>
        <v>33</v>
      </c>
    </row>
    <row r="40" spans="1:25" s="160" customFormat="1" ht="24.75">
      <c r="A40" s="145" t="s">
        <v>43</v>
      </c>
      <c r="B40" s="146" t="s">
        <v>397</v>
      </c>
      <c r="C40" s="147" t="str">
        <f t="shared" si="0"/>
        <v>ناجح</v>
      </c>
      <c r="D40" s="148">
        <f t="shared" si="1"/>
        <v>9.9263333333333339</v>
      </c>
      <c r="E40" s="149">
        <f t="shared" si="2"/>
        <v>10.233333333333334</v>
      </c>
      <c r="F40" s="150">
        <v>3</v>
      </c>
      <c r="G40" s="150"/>
      <c r="H40" s="150"/>
      <c r="I40" s="151">
        <v>9.82</v>
      </c>
      <c r="J40" s="151">
        <v>10.31</v>
      </c>
      <c r="K40" s="152"/>
      <c r="L40" s="153"/>
      <c r="M40" s="154"/>
      <c r="N40" s="155">
        <v>30</v>
      </c>
      <c r="O40" s="155">
        <v>10.71</v>
      </c>
      <c r="P40" s="155">
        <v>30</v>
      </c>
      <c r="Q40" s="155">
        <v>10.06</v>
      </c>
      <c r="R40" s="156">
        <v>30</v>
      </c>
      <c r="S40" s="157">
        <v>10.050000000000001</v>
      </c>
      <c r="T40" s="156">
        <v>30</v>
      </c>
      <c r="U40" s="157">
        <v>10.45</v>
      </c>
      <c r="V40" s="158" t="s">
        <v>260</v>
      </c>
      <c r="W40" s="159" t="s">
        <v>259</v>
      </c>
      <c r="Y40" s="146">
        <f t="shared" si="3"/>
        <v>34</v>
      </c>
    </row>
    <row r="41" spans="1:25" s="160" customFormat="1" ht="24.75">
      <c r="A41" s="145" t="s">
        <v>43</v>
      </c>
      <c r="B41" s="146" t="s">
        <v>397</v>
      </c>
      <c r="C41" s="147" t="str">
        <f t="shared" si="0"/>
        <v>ناجح</v>
      </c>
      <c r="D41" s="148">
        <f t="shared" si="1"/>
        <v>9.9037499999999987</v>
      </c>
      <c r="E41" s="149">
        <f t="shared" si="2"/>
        <v>10.424999999999999</v>
      </c>
      <c r="F41" s="150">
        <v>1</v>
      </c>
      <c r="G41" s="150"/>
      <c r="H41" s="150">
        <v>1</v>
      </c>
      <c r="I41" s="151">
        <v>10.37</v>
      </c>
      <c r="J41" s="151">
        <v>10.91</v>
      </c>
      <c r="K41" s="152"/>
      <c r="L41" s="153"/>
      <c r="M41" s="154"/>
      <c r="N41" s="155">
        <v>30</v>
      </c>
      <c r="O41" s="155">
        <v>9.92</v>
      </c>
      <c r="P41" s="155">
        <v>30</v>
      </c>
      <c r="Q41" s="155">
        <v>10.09</v>
      </c>
      <c r="R41" s="156">
        <v>30</v>
      </c>
      <c r="S41" s="157">
        <v>10.67</v>
      </c>
      <c r="T41" s="156">
        <v>30</v>
      </c>
      <c r="U41" s="157">
        <v>10.59</v>
      </c>
      <c r="V41" s="158" t="s">
        <v>248</v>
      </c>
      <c r="W41" s="159" t="s">
        <v>247</v>
      </c>
      <c r="Y41" s="146">
        <f t="shared" si="3"/>
        <v>35</v>
      </c>
    </row>
    <row r="42" spans="1:25" s="160" customFormat="1" ht="22.5">
      <c r="A42" s="145" t="s">
        <v>43</v>
      </c>
      <c r="B42" s="146" t="s">
        <v>397</v>
      </c>
      <c r="C42" s="147" t="str">
        <f t="shared" si="0"/>
        <v>ناجح</v>
      </c>
      <c r="D42" s="148">
        <f t="shared" si="1"/>
        <v>9.8371000000000013</v>
      </c>
      <c r="E42" s="149">
        <f t="shared" si="2"/>
        <v>10.465000000000002</v>
      </c>
      <c r="F42" s="150">
        <v>2</v>
      </c>
      <c r="G42" s="150"/>
      <c r="H42" s="150">
        <v>1</v>
      </c>
      <c r="I42" s="151">
        <v>9.2799999999999994</v>
      </c>
      <c r="J42" s="151">
        <v>10.78</v>
      </c>
      <c r="K42" s="152"/>
      <c r="L42" s="152"/>
      <c r="M42" s="152"/>
      <c r="N42" s="150">
        <v>30</v>
      </c>
      <c r="O42" s="150">
        <v>10.44</v>
      </c>
      <c r="P42" s="150">
        <v>30</v>
      </c>
      <c r="Q42" s="150">
        <v>9.7799999999999994</v>
      </c>
      <c r="R42" s="156">
        <v>30</v>
      </c>
      <c r="S42" s="157">
        <v>11.6</v>
      </c>
      <c r="T42" s="156">
        <v>30</v>
      </c>
      <c r="U42" s="157">
        <v>10.91</v>
      </c>
      <c r="V42" s="158" t="s">
        <v>286</v>
      </c>
      <c r="W42" s="159" t="s">
        <v>285</v>
      </c>
      <c r="Y42" s="146">
        <f t="shared" si="3"/>
        <v>36</v>
      </c>
    </row>
    <row r="43" spans="1:25" s="160" customFormat="1" ht="22.5">
      <c r="A43" s="145" t="s">
        <v>44</v>
      </c>
      <c r="B43" s="211"/>
      <c r="C43" s="147" t="str">
        <f t="shared" si="0"/>
        <v>ناجح</v>
      </c>
      <c r="D43" s="148">
        <f t="shared" si="1"/>
        <v>9.8214333333333315</v>
      </c>
      <c r="E43" s="149">
        <f t="shared" si="2"/>
        <v>10.448333333333332</v>
      </c>
      <c r="F43" s="150">
        <v>2</v>
      </c>
      <c r="G43" s="150"/>
      <c r="H43" s="150">
        <v>1</v>
      </c>
      <c r="I43" s="151">
        <v>11.14</v>
      </c>
      <c r="J43" s="151">
        <v>10.210000000000001</v>
      </c>
      <c r="K43" s="152"/>
      <c r="L43" s="152"/>
      <c r="M43" s="152"/>
      <c r="N43" s="155">
        <v>30</v>
      </c>
      <c r="O43" s="155">
        <v>10</v>
      </c>
      <c r="P43" s="155">
        <v>30</v>
      </c>
      <c r="Q43" s="155">
        <v>10</v>
      </c>
      <c r="R43" s="156">
        <v>30</v>
      </c>
      <c r="S43" s="157">
        <v>10.37</v>
      </c>
      <c r="T43" s="156">
        <v>30</v>
      </c>
      <c r="U43" s="157">
        <v>10.97</v>
      </c>
      <c r="V43" s="158" t="s">
        <v>294</v>
      </c>
      <c r="W43" s="159" t="s">
        <v>293</v>
      </c>
      <c r="Y43" s="146">
        <f t="shared" si="3"/>
        <v>37</v>
      </c>
    </row>
    <row r="44" spans="1:25" s="160" customFormat="1" ht="24.75">
      <c r="A44" s="145" t="s">
        <v>43</v>
      </c>
      <c r="B44" s="211"/>
      <c r="C44" s="147" t="str">
        <f t="shared" si="0"/>
        <v>ناجح</v>
      </c>
      <c r="D44" s="148">
        <f t="shared" si="1"/>
        <v>9.8055833333333329</v>
      </c>
      <c r="E44" s="149">
        <f t="shared" si="2"/>
        <v>10.321666666666667</v>
      </c>
      <c r="F44" s="150">
        <v>1</v>
      </c>
      <c r="G44" s="150"/>
      <c r="H44" s="150">
        <v>1</v>
      </c>
      <c r="I44" s="151">
        <v>10.57</v>
      </c>
      <c r="J44" s="151">
        <v>10.86</v>
      </c>
      <c r="K44" s="152"/>
      <c r="L44" s="153"/>
      <c r="M44" s="154"/>
      <c r="N44" s="155">
        <v>30</v>
      </c>
      <c r="O44" s="155">
        <v>11.16</v>
      </c>
      <c r="P44" s="155">
        <v>30</v>
      </c>
      <c r="Q44" s="155">
        <v>9.34</v>
      </c>
      <c r="R44" s="156">
        <v>30</v>
      </c>
      <c r="S44" s="157">
        <v>9.7200000000000006</v>
      </c>
      <c r="T44" s="156">
        <v>30</v>
      </c>
      <c r="U44" s="157">
        <v>10.28</v>
      </c>
      <c r="V44" s="158" t="s">
        <v>242</v>
      </c>
      <c r="W44" s="159" t="s">
        <v>241</v>
      </c>
      <c r="Y44" s="146">
        <f t="shared" si="3"/>
        <v>38</v>
      </c>
    </row>
    <row r="45" spans="1:25" s="160" customFormat="1" ht="22.5">
      <c r="A45" s="145" t="s">
        <v>44</v>
      </c>
      <c r="B45" s="211"/>
      <c r="C45" s="147" t="str">
        <f t="shared" si="0"/>
        <v>ناجح</v>
      </c>
      <c r="D45" s="148">
        <f t="shared" si="1"/>
        <v>9.8050833333333323</v>
      </c>
      <c r="E45" s="149">
        <f t="shared" si="2"/>
        <v>10.108333333333333</v>
      </c>
      <c r="F45" s="150">
        <v>3</v>
      </c>
      <c r="G45" s="150"/>
      <c r="H45" s="150"/>
      <c r="I45" s="151">
        <v>10.67</v>
      </c>
      <c r="J45" s="151">
        <v>9.32</v>
      </c>
      <c r="K45" s="152"/>
      <c r="L45" s="152"/>
      <c r="M45" s="152"/>
      <c r="N45" s="155">
        <v>30</v>
      </c>
      <c r="O45" s="155">
        <v>10.02</v>
      </c>
      <c r="P45" s="155">
        <v>30</v>
      </c>
      <c r="Q45" s="155">
        <v>10.11</v>
      </c>
      <c r="R45" s="155">
        <v>30</v>
      </c>
      <c r="S45" s="163">
        <v>10.08</v>
      </c>
      <c r="T45" s="155">
        <v>30</v>
      </c>
      <c r="U45" s="163">
        <v>10.45</v>
      </c>
      <c r="V45" s="164" t="s">
        <v>320</v>
      </c>
      <c r="W45" s="159" t="s">
        <v>319</v>
      </c>
      <c r="Y45" s="146">
        <f t="shared" si="3"/>
        <v>39</v>
      </c>
    </row>
    <row r="46" spans="1:25" s="160" customFormat="1" ht="24.75">
      <c r="A46" s="145" t="s">
        <v>43</v>
      </c>
      <c r="B46" s="211"/>
      <c r="C46" s="147" t="str">
        <f t="shared" si="0"/>
        <v>ناجح</v>
      </c>
      <c r="D46" s="148">
        <f t="shared" si="1"/>
        <v>9.672583333333332</v>
      </c>
      <c r="E46" s="149">
        <f t="shared" si="2"/>
        <v>10.181666666666667</v>
      </c>
      <c r="F46" s="150">
        <v>1</v>
      </c>
      <c r="G46" s="150"/>
      <c r="H46" s="150">
        <v>1</v>
      </c>
      <c r="I46" s="151">
        <v>10.41</v>
      </c>
      <c r="J46" s="151">
        <v>9.59</v>
      </c>
      <c r="K46" s="152"/>
      <c r="L46" s="153"/>
      <c r="M46" s="154"/>
      <c r="N46" s="155">
        <v>30</v>
      </c>
      <c r="O46" s="155">
        <v>10.73</v>
      </c>
      <c r="P46" s="155">
        <v>30</v>
      </c>
      <c r="Q46" s="155">
        <v>9.69</v>
      </c>
      <c r="R46" s="156">
        <v>30</v>
      </c>
      <c r="S46" s="157">
        <v>9.9499999999999993</v>
      </c>
      <c r="T46" s="156">
        <v>30</v>
      </c>
      <c r="U46" s="157">
        <v>10.72</v>
      </c>
      <c r="V46" s="158" t="s">
        <v>246</v>
      </c>
      <c r="W46" s="159" t="s">
        <v>245</v>
      </c>
      <c r="Y46" s="146">
        <f t="shared" si="3"/>
        <v>40</v>
      </c>
    </row>
    <row r="47" spans="1:25" s="160" customFormat="1" ht="22.5">
      <c r="A47" s="145" t="s">
        <v>44</v>
      </c>
      <c r="B47" s="211"/>
      <c r="C47" s="147" t="str">
        <f t="shared" si="0"/>
        <v>ناجح</v>
      </c>
      <c r="D47" s="148">
        <f t="shared" si="1"/>
        <v>9.6657999999999991</v>
      </c>
      <c r="E47" s="149">
        <f t="shared" si="2"/>
        <v>10.393333333333333</v>
      </c>
      <c r="F47" s="150">
        <v>3</v>
      </c>
      <c r="G47" s="150"/>
      <c r="H47" s="150">
        <v>1</v>
      </c>
      <c r="I47" s="151">
        <v>10.87</v>
      </c>
      <c r="J47" s="151">
        <v>9.1300000000000008</v>
      </c>
      <c r="K47" s="152"/>
      <c r="L47" s="152"/>
      <c r="M47" s="152"/>
      <c r="N47" s="155"/>
      <c r="O47" s="155">
        <v>10.59</v>
      </c>
      <c r="P47" s="155"/>
      <c r="Q47" s="155">
        <v>10.59</v>
      </c>
      <c r="R47" s="156"/>
      <c r="S47" s="157">
        <v>10.59</v>
      </c>
      <c r="T47" s="156"/>
      <c r="U47" s="157">
        <v>10.59</v>
      </c>
      <c r="V47" s="158" t="s">
        <v>387</v>
      </c>
      <c r="W47" s="159" t="s">
        <v>386</v>
      </c>
      <c r="Y47" s="146">
        <f t="shared" si="3"/>
        <v>41</v>
      </c>
    </row>
    <row r="48" spans="1:25" s="160" customFormat="1" ht="22.5">
      <c r="A48" s="145" t="s">
        <v>43</v>
      </c>
      <c r="B48" s="211"/>
      <c r="C48" s="147" t="str">
        <f t="shared" si="0"/>
        <v>ناجح</v>
      </c>
      <c r="D48" s="148">
        <f t="shared" si="1"/>
        <v>9.6381333333333341</v>
      </c>
      <c r="E48" s="149">
        <f t="shared" si="2"/>
        <v>10.253333333333334</v>
      </c>
      <c r="F48" s="150">
        <v>2</v>
      </c>
      <c r="G48" s="150"/>
      <c r="H48" s="150">
        <v>1</v>
      </c>
      <c r="I48" s="151">
        <v>10.51</v>
      </c>
      <c r="J48" s="151">
        <v>9.66</v>
      </c>
      <c r="K48" s="152"/>
      <c r="L48" s="152"/>
      <c r="M48" s="152"/>
      <c r="N48" s="155">
        <v>30</v>
      </c>
      <c r="O48" s="155">
        <v>10.23</v>
      </c>
      <c r="P48" s="155">
        <v>30</v>
      </c>
      <c r="Q48" s="155">
        <v>10.75</v>
      </c>
      <c r="R48" s="156">
        <v>30</v>
      </c>
      <c r="S48" s="157">
        <v>10.07</v>
      </c>
      <c r="T48" s="156">
        <v>30</v>
      </c>
      <c r="U48" s="157">
        <v>10.3</v>
      </c>
      <c r="V48" s="158" t="s">
        <v>284</v>
      </c>
      <c r="W48" s="159" t="s">
        <v>283</v>
      </c>
      <c r="Y48" s="146">
        <f t="shared" si="3"/>
        <v>42</v>
      </c>
    </row>
    <row r="49" spans="1:25" s="160" customFormat="1" ht="24.75">
      <c r="A49" s="145" t="s">
        <v>44</v>
      </c>
      <c r="B49" s="211"/>
      <c r="C49" s="147" t="str">
        <f t="shared" si="0"/>
        <v>ناجح</v>
      </c>
      <c r="D49" s="148">
        <f t="shared" si="1"/>
        <v>9.5263000000000009</v>
      </c>
      <c r="E49" s="149">
        <f t="shared" si="2"/>
        <v>10.243333333333334</v>
      </c>
      <c r="F49" s="150">
        <v>3</v>
      </c>
      <c r="G49" s="150"/>
      <c r="H49" s="150">
        <v>1</v>
      </c>
      <c r="I49" s="151">
        <v>10.6</v>
      </c>
      <c r="J49" s="151">
        <v>10.050000000000001</v>
      </c>
      <c r="K49" s="152"/>
      <c r="L49" s="153"/>
      <c r="M49" s="154"/>
      <c r="N49" s="155">
        <v>30</v>
      </c>
      <c r="O49" s="155">
        <v>10.5</v>
      </c>
      <c r="P49" s="155">
        <v>30</v>
      </c>
      <c r="Q49" s="155">
        <v>10.16</v>
      </c>
      <c r="R49" s="156">
        <v>30</v>
      </c>
      <c r="S49" s="157">
        <v>10.32</v>
      </c>
      <c r="T49" s="156">
        <v>30</v>
      </c>
      <c r="U49" s="157">
        <v>9.83</v>
      </c>
      <c r="V49" s="158" t="s">
        <v>252</v>
      </c>
      <c r="W49" s="159" t="s">
        <v>251</v>
      </c>
      <c r="Y49" s="146">
        <f t="shared" si="3"/>
        <v>43</v>
      </c>
    </row>
    <row r="50" spans="1:25" s="160" customFormat="1" ht="24.75">
      <c r="A50" s="145" t="s">
        <v>44</v>
      </c>
      <c r="B50" s="211"/>
      <c r="C50" s="147" t="str">
        <f t="shared" si="0"/>
        <v>ناجح</v>
      </c>
      <c r="D50" s="148">
        <f t="shared" si="1"/>
        <v>9.4735999999999976</v>
      </c>
      <c r="E50" s="149">
        <f t="shared" si="2"/>
        <v>10.186666666666666</v>
      </c>
      <c r="F50" s="150">
        <v>3</v>
      </c>
      <c r="G50" s="150"/>
      <c r="H50" s="150">
        <v>1</v>
      </c>
      <c r="I50" s="151">
        <v>10.82</v>
      </c>
      <c r="J50" s="151">
        <v>9.4</v>
      </c>
      <c r="K50" s="152"/>
      <c r="L50" s="153"/>
      <c r="M50" s="154"/>
      <c r="N50" s="155">
        <v>30</v>
      </c>
      <c r="O50" s="155">
        <v>10.58</v>
      </c>
      <c r="P50" s="155">
        <v>30</v>
      </c>
      <c r="Q50" s="155">
        <v>10.119999999999999</v>
      </c>
      <c r="R50" s="156">
        <v>30</v>
      </c>
      <c r="S50" s="157">
        <v>9.82</v>
      </c>
      <c r="T50" s="156">
        <v>30</v>
      </c>
      <c r="U50" s="157">
        <v>10.38</v>
      </c>
      <c r="V50" s="158" t="s">
        <v>250</v>
      </c>
      <c r="W50" s="159" t="s">
        <v>249</v>
      </c>
      <c r="Y50" s="146">
        <f t="shared" si="3"/>
        <v>44</v>
      </c>
    </row>
    <row r="51" spans="1:25" s="160" customFormat="1" ht="22.5">
      <c r="A51" s="145"/>
      <c r="B51" s="211"/>
      <c r="C51" s="147" t="str">
        <f t="shared" si="0"/>
        <v>ناجح</v>
      </c>
      <c r="D51" s="148">
        <f t="shared" si="1"/>
        <v>9.2160000000000011</v>
      </c>
      <c r="E51" s="149">
        <f t="shared" si="2"/>
        <v>10.24</v>
      </c>
      <c r="F51" s="150">
        <v>2</v>
      </c>
      <c r="G51" s="150"/>
      <c r="H51" s="150">
        <v>2</v>
      </c>
      <c r="I51" s="151">
        <v>10.66</v>
      </c>
      <c r="J51" s="151">
        <v>9.36</v>
      </c>
      <c r="K51" s="152"/>
      <c r="L51" s="152"/>
      <c r="M51" s="152"/>
      <c r="N51" s="155">
        <v>30</v>
      </c>
      <c r="O51" s="155">
        <v>11.87</v>
      </c>
      <c r="P51" s="155">
        <v>30</v>
      </c>
      <c r="Q51" s="155">
        <v>9.4700000000000006</v>
      </c>
      <c r="R51" s="156">
        <v>30</v>
      </c>
      <c r="S51" s="157">
        <v>9.85</v>
      </c>
      <c r="T51" s="156">
        <v>30</v>
      </c>
      <c r="U51" s="157">
        <v>10.23</v>
      </c>
      <c r="V51" s="158" t="s">
        <v>318</v>
      </c>
      <c r="W51" s="159" t="s">
        <v>317</v>
      </c>
      <c r="Y51" s="146">
        <f t="shared" si="3"/>
        <v>45</v>
      </c>
    </row>
    <row r="55" spans="1:25" ht="23.25">
      <c r="E55" s="30" t="s">
        <v>27</v>
      </c>
    </row>
    <row r="63" spans="1:25" hidden="1"/>
    <row r="64" spans="1:25" hidden="1"/>
    <row r="65" spans="2:26" hidden="1"/>
    <row r="66" spans="2:26" hidden="1"/>
    <row r="67" spans="2:26" ht="23.25" hidden="1">
      <c r="E67" s="14"/>
      <c r="F67" s="16"/>
      <c r="G67" s="16"/>
      <c r="H67" s="16"/>
      <c r="I67" s="14" t="s">
        <v>36</v>
      </c>
      <c r="K67" s="16"/>
      <c r="L67" s="14" t="s">
        <v>36</v>
      </c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1"/>
      <c r="Y67" s="42"/>
      <c r="Z67" s="40" t="s">
        <v>19</v>
      </c>
    </row>
    <row r="68" spans="2:26" ht="23.25" hidden="1">
      <c r="F68" s="6"/>
      <c r="I68" s="16"/>
      <c r="J68" s="16"/>
      <c r="K68" s="16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40"/>
      <c r="X68" s="40"/>
      <c r="Y68" s="40"/>
      <c r="Z68" s="40" t="s">
        <v>20</v>
      </c>
    </row>
    <row r="69" spans="2:26" ht="23.25" hidden="1">
      <c r="F69" s="6"/>
      <c r="G69" s="6"/>
      <c r="H69" s="6"/>
      <c r="I69" s="16"/>
      <c r="J69" s="16"/>
      <c r="K69" s="16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40"/>
      <c r="X69" s="40"/>
      <c r="Y69" s="40"/>
      <c r="Z69" s="40" t="s">
        <v>28</v>
      </c>
    </row>
    <row r="70" spans="2:26" ht="23.25" hidden="1">
      <c r="F70" s="6"/>
      <c r="G70" s="6"/>
      <c r="H70" s="6"/>
      <c r="I70" s="16"/>
      <c r="J70" s="16"/>
      <c r="M70" s="39"/>
      <c r="N70" s="39"/>
      <c r="O70" s="39"/>
      <c r="P70" s="39"/>
      <c r="Q70" s="40"/>
      <c r="R70" s="40"/>
      <c r="S70" s="40"/>
      <c r="T70" s="40" t="s">
        <v>39</v>
      </c>
      <c r="U70" s="40" t="s">
        <v>30</v>
      </c>
      <c r="V70" s="40"/>
      <c r="W70" s="39"/>
      <c r="X70" s="39"/>
      <c r="Y70" s="39"/>
      <c r="Z70" s="39"/>
    </row>
    <row r="71" spans="2:26" ht="24" hidden="1" thickBot="1">
      <c r="F71" s="6"/>
      <c r="G71" s="6"/>
      <c r="H71" s="6"/>
      <c r="I71" s="16"/>
      <c r="J71" s="16"/>
      <c r="M71" s="39"/>
      <c r="N71" s="39"/>
      <c r="O71" s="39"/>
      <c r="P71" s="39"/>
      <c r="Q71" s="40"/>
      <c r="R71" s="40"/>
      <c r="S71" s="40"/>
      <c r="T71" s="40"/>
      <c r="U71" s="40"/>
      <c r="V71" s="40"/>
      <c r="W71" s="39"/>
      <c r="X71" s="39"/>
      <c r="Y71" s="39"/>
      <c r="Z71" s="39"/>
    </row>
    <row r="72" spans="2:26" ht="23.25" hidden="1">
      <c r="B72" s="217" t="s">
        <v>48</v>
      </c>
      <c r="C72" s="226" t="s">
        <v>25</v>
      </c>
      <c r="D72" s="227" t="s">
        <v>24</v>
      </c>
      <c r="E72" s="227" t="s">
        <v>33</v>
      </c>
      <c r="F72" s="227" t="s">
        <v>23</v>
      </c>
      <c r="G72" s="227" t="s">
        <v>22</v>
      </c>
      <c r="H72" s="227" t="s">
        <v>21</v>
      </c>
      <c r="I72" s="227" t="s">
        <v>32</v>
      </c>
      <c r="J72" s="227" t="s">
        <v>31</v>
      </c>
      <c r="K72" s="228"/>
      <c r="L72" s="222" t="s">
        <v>4</v>
      </c>
      <c r="M72" s="214" t="s">
        <v>5</v>
      </c>
      <c r="N72" s="214" t="s">
        <v>0</v>
      </c>
      <c r="O72" s="214"/>
      <c r="P72" s="214" t="s">
        <v>1</v>
      </c>
      <c r="Q72" s="214"/>
      <c r="R72" s="214" t="s">
        <v>2</v>
      </c>
      <c r="S72" s="214"/>
      <c r="T72" s="214" t="s">
        <v>3</v>
      </c>
      <c r="U72" s="214"/>
      <c r="V72" s="214" t="s">
        <v>8</v>
      </c>
      <c r="W72" s="214" t="s">
        <v>9</v>
      </c>
      <c r="X72" s="212" t="s">
        <v>10</v>
      </c>
      <c r="Y72" s="39"/>
      <c r="Z72" s="39"/>
    </row>
    <row r="73" spans="2:26" ht="23.25" hidden="1" thickBot="1">
      <c r="B73" s="218"/>
      <c r="C73" s="226"/>
      <c r="D73" s="227"/>
      <c r="E73" s="227"/>
      <c r="F73" s="227"/>
      <c r="G73" s="227"/>
      <c r="H73" s="227"/>
      <c r="I73" s="227"/>
      <c r="J73" s="227"/>
      <c r="K73" s="229"/>
      <c r="L73" s="223"/>
      <c r="M73" s="215"/>
      <c r="N73" s="104" t="s">
        <v>6</v>
      </c>
      <c r="O73" s="104" t="s">
        <v>7</v>
      </c>
      <c r="P73" s="104" t="s">
        <v>6</v>
      </c>
      <c r="Q73" s="104" t="s">
        <v>7</v>
      </c>
      <c r="R73" s="104" t="s">
        <v>6</v>
      </c>
      <c r="S73" s="104" t="s">
        <v>7</v>
      </c>
      <c r="T73" s="104" t="s">
        <v>6</v>
      </c>
      <c r="U73" s="104" t="s">
        <v>7</v>
      </c>
      <c r="V73" s="215"/>
      <c r="W73" s="215"/>
      <c r="X73" s="230"/>
      <c r="Y73" s="16"/>
    </row>
    <row r="74" spans="2:26" ht="22.5" hidden="1">
      <c r="B74" s="105"/>
      <c r="C74" s="106" t="str">
        <f t="shared" ref="C74:C96" si="6">IF(E74&gt;=10,"ناجح","مؤجل")</f>
        <v>مؤجل</v>
      </c>
      <c r="D74" s="43">
        <f t="shared" ref="D74:D96" si="7">E74*(1-0.04*(H74+G74/2+F74/4))</f>
        <v>0</v>
      </c>
      <c r="E74" s="43">
        <f t="shared" ref="E74:E96" si="8">(O74+Q74+S74+U74+J74+I74)/6</f>
        <v>0</v>
      </c>
      <c r="F74" s="107"/>
      <c r="G74" s="107"/>
      <c r="H74" s="107"/>
      <c r="I74" s="65"/>
      <c r="J74" s="65"/>
      <c r="K74" s="106"/>
      <c r="L74" s="11"/>
      <c r="M74" s="7"/>
      <c r="N74" s="49"/>
      <c r="O74" s="49"/>
      <c r="P74" s="49"/>
      <c r="Q74" s="49"/>
      <c r="R74" s="50"/>
      <c r="S74" s="51"/>
      <c r="T74" s="50"/>
      <c r="U74" s="51"/>
      <c r="V74" s="52"/>
      <c r="W74" s="105"/>
      <c r="X74" s="86">
        <v>1</v>
      </c>
      <c r="Y74" s="105">
        <v>1</v>
      </c>
    </row>
    <row r="75" spans="2:26" ht="22.5" hidden="1">
      <c r="B75" s="105"/>
      <c r="C75" s="106" t="str">
        <f t="shared" si="6"/>
        <v>مؤجل</v>
      </c>
      <c r="D75" s="43">
        <f t="shared" si="7"/>
        <v>0</v>
      </c>
      <c r="E75" s="43">
        <f t="shared" si="8"/>
        <v>0</v>
      </c>
      <c r="F75" s="107"/>
      <c r="G75" s="107"/>
      <c r="H75" s="107"/>
      <c r="I75" s="65"/>
      <c r="J75" s="65"/>
      <c r="K75" s="106"/>
      <c r="L75" s="11"/>
      <c r="M75" s="7"/>
      <c r="N75" s="49"/>
      <c r="O75" s="49"/>
      <c r="P75" s="49"/>
      <c r="Q75" s="49"/>
      <c r="R75" s="50"/>
      <c r="S75" s="51"/>
      <c r="T75" s="50"/>
      <c r="U75" s="51"/>
      <c r="V75" s="52"/>
      <c r="W75" s="36"/>
      <c r="X75" s="86">
        <f>X74+1</f>
        <v>2</v>
      </c>
      <c r="Y75" s="105">
        <f>Y74+1</f>
        <v>2</v>
      </c>
    </row>
    <row r="76" spans="2:26" ht="22.5" hidden="1">
      <c r="B76" s="105"/>
      <c r="C76" s="106" t="str">
        <f t="shared" si="6"/>
        <v>مؤجل</v>
      </c>
      <c r="D76" s="43">
        <f t="shared" si="7"/>
        <v>0</v>
      </c>
      <c r="E76" s="43">
        <f t="shared" si="8"/>
        <v>0</v>
      </c>
      <c r="F76" s="107"/>
      <c r="G76" s="107"/>
      <c r="H76" s="107"/>
      <c r="I76" s="65"/>
      <c r="J76" s="65"/>
      <c r="K76" s="106"/>
      <c r="L76" s="11"/>
      <c r="M76" s="7"/>
      <c r="N76" s="49"/>
      <c r="O76" s="49"/>
      <c r="P76" s="49"/>
      <c r="Q76" s="49"/>
      <c r="R76" s="50"/>
      <c r="S76" s="51"/>
      <c r="T76" s="50"/>
      <c r="U76" s="51"/>
      <c r="V76" s="52"/>
      <c r="W76" s="36"/>
      <c r="X76" s="86">
        <f t="shared" ref="X76:Y81" si="9">X75+1</f>
        <v>3</v>
      </c>
      <c r="Y76" s="105">
        <f t="shared" si="9"/>
        <v>3</v>
      </c>
    </row>
    <row r="77" spans="2:26" ht="22.5" hidden="1">
      <c r="B77" s="105"/>
      <c r="C77" s="106" t="str">
        <f t="shared" si="6"/>
        <v>مؤجل</v>
      </c>
      <c r="D77" s="43">
        <f t="shared" si="7"/>
        <v>0</v>
      </c>
      <c r="E77" s="43">
        <f t="shared" si="8"/>
        <v>0</v>
      </c>
      <c r="F77" s="107"/>
      <c r="G77" s="107"/>
      <c r="H77" s="107"/>
      <c r="I77" s="65"/>
      <c r="J77" s="65"/>
      <c r="K77" s="106"/>
      <c r="L77" s="11"/>
      <c r="M77" s="7"/>
      <c r="N77" s="49"/>
      <c r="O77" s="49"/>
      <c r="P77" s="49"/>
      <c r="Q77" s="49"/>
      <c r="R77" s="50"/>
      <c r="S77" s="51"/>
      <c r="T77" s="50"/>
      <c r="U77" s="51"/>
      <c r="V77" s="52"/>
      <c r="W77" s="36"/>
      <c r="X77" s="86" t="e">
        <f>#REF!+1</f>
        <v>#REF!</v>
      </c>
      <c r="Y77" s="105">
        <f t="shared" ref="Y77" si="10">Y76+1</f>
        <v>4</v>
      </c>
    </row>
    <row r="78" spans="2:26" ht="22.5" hidden="1">
      <c r="B78" s="105"/>
      <c r="C78" s="106" t="str">
        <f t="shared" si="6"/>
        <v>مؤجل</v>
      </c>
      <c r="D78" s="43">
        <f t="shared" si="7"/>
        <v>0</v>
      </c>
      <c r="E78" s="43">
        <f t="shared" si="8"/>
        <v>0</v>
      </c>
      <c r="F78" s="107"/>
      <c r="G78" s="107"/>
      <c r="H78" s="107"/>
      <c r="I78" s="49"/>
      <c r="J78" s="49"/>
      <c r="K78" s="106"/>
      <c r="L78" s="11"/>
      <c r="M78" s="7"/>
      <c r="N78" s="49"/>
      <c r="O78" s="71"/>
      <c r="P78" s="49"/>
      <c r="Q78" s="71"/>
      <c r="R78" s="50"/>
      <c r="S78" s="51"/>
      <c r="T78" s="50"/>
      <c r="U78" s="51"/>
      <c r="V78" s="52"/>
      <c r="W78" s="36"/>
      <c r="X78" s="86" t="e">
        <f t="shared" si="9"/>
        <v>#REF!</v>
      </c>
      <c r="Y78" s="105">
        <f t="shared" ref="Y78" si="11">Y77+1</f>
        <v>5</v>
      </c>
    </row>
    <row r="79" spans="2:26" ht="22.5" hidden="1">
      <c r="B79" s="105"/>
      <c r="C79" s="106" t="str">
        <f t="shared" si="6"/>
        <v>مؤجل</v>
      </c>
      <c r="D79" s="43">
        <f t="shared" si="7"/>
        <v>0</v>
      </c>
      <c r="E79" s="43">
        <f t="shared" si="8"/>
        <v>0</v>
      </c>
      <c r="F79" s="107"/>
      <c r="G79" s="107"/>
      <c r="H79" s="107"/>
      <c r="I79" s="65"/>
      <c r="J79" s="65"/>
      <c r="K79" s="106"/>
      <c r="L79" s="11"/>
      <c r="M79" s="7"/>
      <c r="N79" s="49"/>
      <c r="O79" s="49"/>
      <c r="P79" s="49"/>
      <c r="Q79" s="49"/>
      <c r="R79" s="50"/>
      <c r="S79" s="51"/>
      <c r="T79" s="50"/>
      <c r="U79" s="51"/>
      <c r="V79" s="52"/>
      <c r="W79" s="53"/>
      <c r="X79" s="86" t="e">
        <f t="shared" si="9"/>
        <v>#REF!</v>
      </c>
      <c r="Y79" s="105">
        <f t="shared" ref="Y79" si="12">Y78+1</f>
        <v>6</v>
      </c>
    </row>
    <row r="80" spans="2:26" ht="22.5" hidden="1">
      <c r="B80" s="105"/>
      <c r="C80" s="106" t="str">
        <f t="shared" si="6"/>
        <v>مؤجل</v>
      </c>
      <c r="D80" s="43">
        <f t="shared" si="7"/>
        <v>0</v>
      </c>
      <c r="E80" s="43">
        <f t="shared" si="8"/>
        <v>0</v>
      </c>
      <c r="F80" s="107"/>
      <c r="G80" s="107"/>
      <c r="H80" s="107"/>
      <c r="I80" s="65"/>
      <c r="J80" s="65"/>
      <c r="K80" s="106"/>
      <c r="L80" s="11"/>
      <c r="M80" s="7"/>
      <c r="N80" s="49"/>
      <c r="O80" s="49"/>
      <c r="P80" s="49"/>
      <c r="Q80" s="49"/>
      <c r="R80" s="50"/>
      <c r="S80" s="51"/>
      <c r="T80" s="50"/>
      <c r="U80" s="51"/>
      <c r="V80" s="52"/>
      <c r="W80" s="53"/>
      <c r="X80" s="86" t="e">
        <f t="shared" si="9"/>
        <v>#REF!</v>
      </c>
      <c r="Y80" s="105">
        <f t="shared" ref="Y80" si="13">Y79+1</f>
        <v>7</v>
      </c>
    </row>
    <row r="81" spans="2:25" ht="22.5" hidden="1">
      <c r="B81" s="105"/>
      <c r="C81" s="106" t="str">
        <f t="shared" si="6"/>
        <v>مؤجل</v>
      </c>
      <c r="D81" s="43">
        <f t="shared" si="7"/>
        <v>0</v>
      </c>
      <c r="E81" s="43">
        <f t="shared" si="8"/>
        <v>0</v>
      </c>
      <c r="F81" s="107"/>
      <c r="G81" s="107"/>
      <c r="H81" s="107"/>
      <c r="I81" s="65"/>
      <c r="J81" s="65"/>
      <c r="K81" s="106"/>
      <c r="L81" s="11"/>
      <c r="M81" s="7"/>
      <c r="N81" s="49"/>
      <c r="O81" s="49"/>
      <c r="P81" s="49"/>
      <c r="Q81" s="49"/>
      <c r="R81" s="50"/>
      <c r="S81" s="51"/>
      <c r="T81" s="50"/>
      <c r="U81" s="51"/>
      <c r="V81" s="52"/>
      <c r="W81" s="53"/>
      <c r="X81" s="86" t="e">
        <f t="shared" si="9"/>
        <v>#REF!</v>
      </c>
      <c r="Y81" s="105">
        <f t="shared" ref="Y81" si="14">Y80+1</f>
        <v>8</v>
      </c>
    </row>
    <row r="82" spans="2:25" ht="22.5" hidden="1">
      <c r="B82" s="105"/>
      <c r="C82" s="106" t="str">
        <f t="shared" si="6"/>
        <v>مؤجل</v>
      </c>
      <c r="D82" s="43">
        <f t="shared" si="7"/>
        <v>0</v>
      </c>
      <c r="E82" s="43">
        <f t="shared" si="8"/>
        <v>0</v>
      </c>
      <c r="F82" s="107"/>
      <c r="G82" s="107"/>
      <c r="H82" s="107"/>
      <c r="I82" s="65"/>
      <c r="J82" s="65"/>
      <c r="K82" s="106"/>
      <c r="L82" s="11"/>
      <c r="M82" s="7"/>
      <c r="N82" s="49"/>
      <c r="O82" s="49"/>
      <c r="P82" s="49"/>
      <c r="Q82" s="49"/>
      <c r="R82" s="50"/>
      <c r="S82" s="51"/>
      <c r="T82" s="50"/>
      <c r="U82" s="51"/>
      <c r="V82" s="52"/>
      <c r="W82" s="53"/>
      <c r="Y82" s="105">
        <f t="shared" ref="Y82" si="15">Y81+1</f>
        <v>9</v>
      </c>
    </row>
    <row r="83" spans="2:25" ht="22.5" hidden="1">
      <c r="B83" s="105"/>
      <c r="C83" s="106" t="str">
        <f t="shared" si="6"/>
        <v>مؤجل</v>
      </c>
      <c r="D83" s="43">
        <f t="shared" si="7"/>
        <v>0</v>
      </c>
      <c r="E83" s="43">
        <f t="shared" si="8"/>
        <v>0</v>
      </c>
      <c r="F83" s="107"/>
      <c r="G83" s="107"/>
      <c r="H83" s="107"/>
      <c r="I83" s="65"/>
      <c r="J83" s="65"/>
      <c r="K83" s="106"/>
      <c r="L83" s="11"/>
      <c r="M83" s="7"/>
      <c r="N83" s="49"/>
      <c r="O83" s="49"/>
      <c r="P83" s="49"/>
      <c r="Q83" s="49"/>
      <c r="R83" s="50"/>
      <c r="S83" s="51"/>
      <c r="T83" s="50"/>
      <c r="U83" s="51"/>
      <c r="V83" s="52"/>
      <c r="W83" s="53"/>
      <c r="Y83" s="105">
        <f t="shared" ref="Y83" si="16">Y82+1</f>
        <v>10</v>
      </c>
    </row>
    <row r="84" spans="2:25" ht="22.5" hidden="1">
      <c r="B84" s="105"/>
      <c r="C84" s="106" t="str">
        <f t="shared" si="6"/>
        <v>مؤجل</v>
      </c>
      <c r="D84" s="43">
        <f t="shared" si="7"/>
        <v>0</v>
      </c>
      <c r="E84" s="43">
        <f t="shared" si="8"/>
        <v>0</v>
      </c>
      <c r="F84" s="107"/>
      <c r="G84" s="107"/>
      <c r="H84" s="107"/>
      <c r="I84" s="65"/>
      <c r="J84" s="65"/>
      <c r="K84" s="106"/>
      <c r="L84" s="11"/>
      <c r="M84" s="7"/>
      <c r="N84" s="49"/>
      <c r="O84" s="49"/>
      <c r="P84" s="49"/>
      <c r="Q84" s="49"/>
      <c r="R84" s="50"/>
      <c r="S84" s="51"/>
      <c r="T84" s="50"/>
      <c r="U84" s="51"/>
      <c r="V84" s="52"/>
      <c r="W84" s="53"/>
      <c r="Y84" s="105">
        <f t="shared" ref="Y84" si="17">Y83+1</f>
        <v>11</v>
      </c>
    </row>
    <row r="85" spans="2:25" ht="22.5" hidden="1">
      <c r="B85" s="105"/>
      <c r="C85" s="106" t="str">
        <f t="shared" si="6"/>
        <v>مؤجل</v>
      </c>
      <c r="D85" s="43">
        <f t="shared" si="7"/>
        <v>0</v>
      </c>
      <c r="E85" s="43">
        <f t="shared" si="8"/>
        <v>0</v>
      </c>
      <c r="F85" s="107"/>
      <c r="G85" s="107"/>
      <c r="H85" s="107"/>
      <c r="I85" s="65"/>
      <c r="J85" s="65"/>
      <c r="K85" s="106"/>
      <c r="L85" s="11"/>
      <c r="M85" s="7"/>
      <c r="N85" s="49"/>
      <c r="O85" s="49"/>
      <c r="P85" s="49"/>
      <c r="Q85" s="49"/>
      <c r="R85" s="50"/>
      <c r="S85" s="51"/>
      <c r="T85" s="50"/>
      <c r="U85" s="51"/>
      <c r="V85" s="52"/>
      <c r="W85" s="53"/>
      <c r="Y85" s="105">
        <f t="shared" ref="Y85" si="18">Y84+1</f>
        <v>12</v>
      </c>
    </row>
    <row r="86" spans="2:25" ht="22.5" hidden="1">
      <c r="B86" s="105"/>
      <c r="C86" s="106" t="str">
        <f t="shared" si="6"/>
        <v>مؤجل</v>
      </c>
      <c r="D86" s="43">
        <f t="shared" si="7"/>
        <v>0</v>
      </c>
      <c r="E86" s="43">
        <f t="shared" si="8"/>
        <v>0</v>
      </c>
      <c r="F86" s="107"/>
      <c r="G86" s="107"/>
      <c r="H86" s="107"/>
      <c r="I86" s="65"/>
      <c r="J86" s="65"/>
      <c r="K86" s="106"/>
      <c r="L86" s="11"/>
      <c r="M86" s="7"/>
      <c r="N86" s="49"/>
      <c r="O86" s="49"/>
      <c r="P86" s="49"/>
      <c r="Q86" s="49"/>
      <c r="R86" s="50"/>
      <c r="S86" s="51"/>
      <c r="T86" s="50"/>
      <c r="U86" s="51"/>
      <c r="V86" s="52"/>
      <c r="W86" s="53"/>
      <c r="Y86" s="105">
        <f t="shared" ref="Y86" si="19">Y85+1</f>
        <v>13</v>
      </c>
    </row>
    <row r="87" spans="2:25" ht="22.5" hidden="1">
      <c r="B87" s="105"/>
      <c r="C87" s="106" t="str">
        <f t="shared" si="6"/>
        <v>مؤجل</v>
      </c>
      <c r="D87" s="43">
        <f t="shared" si="7"/>
        <v>0</v>
      </c>
      <c r="E87" s="43">
        <f t="shared" si="8"/>
        <v>0</v>
      </c>
      <c r="F87" s="107"/>
      <c r="G87" s="107"/>
      <c r="H87" s="107"/>
      <c r="I87" s="65"/>
      <c r="J87" s="65"/>
      <c r="K87" s="106"/>
      <c r="L87" s="11"/>
      <c r="M87" s="7"/>
      <c r="N87" s="49"/>
      <c r="O87" s="49"/>
      <c r="P87" s="49"/>
      <c r="Q87" s="49"/>
      <c r="R87" s="50"/>
      <c r="S87" s="51"/>
      <c r="T87" s="50"/>
      <c r="U87" s="51"/>
      <c r="V87" s="52"/>
      <c r="W87" s="53"/>
      <c r="Y87" s="105">
        <f t="shared" ref="Y87" si="20">Y86+1</f>
        <v>14</v>
      </c>
    </row>
    <row r="88" spans="2:25" ht="22.5" hidden="1">
      <c r="B88" s="105"/>
      <c r="C88" s="106" t="str">
        <f t="shared" si="6"/>
        <v>مؤجل</v>
      </c>
      <c r="D88" s="43">
        <f t="shared" si="7"/>
        <v>0</v>
      </c>
      <c r="E88" s="43">
        <f t="shared" si="8"/>
        <v>0</v>
      </c>
      <c r="F88" s="107"/>
      <c r="G88" s="107"/>
      <c r="H88" s="107"/>
      <c r="I88" s="65"/>
      <c r="J88" s="65"/>
      <c r="K88" s="106"/>
      <c r="L88" s="11"/>
      <c r="M88" s="7"/>
      <c r="N88" s="49"/>
      <c r="O88" s="70"/>
      <c r="P88" s="49"/>
      <c r="Q88" s="70"/>
      <c r="R88" s="50"/>
      <c r="S88" s="51"/>
      <c r="T88" s="50"/>
      <c r="U88" s="51"/>
      <c r="V88" s="52"/>
      <c r="W88" s="53"/>
      <c r="Y88" s="105">
        <f t="shared" ref="Y88" si="21">Y87+1</f>
        <v>15</v>
      </c>
    </row>
    <row r="89" spans="2:25" ht="22.5" hidden="1">
      <c r="B89" s="105"/>
      <c r="C89" s="106" t="str">
        <f t="shared" si="6"/>
        <v>مؤجل</v>
      </c>
      <c r="D89" s="43">
        <f t="shared" si="7"/>
        <v>0</v>
      </c>
      <c r="E89" s="43">
        <f t="shared" si="8"/>
        <v>0</v>
      </c>
      <c r="F89" s="107"/>
      <c r="G89" s="107"/>
      <c r="H89" s="107"/>
      <c r="I89" s="65"/>
      <c r="J89" s="65"/>
      <c r="K89" s="106"/>
      <c r="L89" s="11"/>
      <c r="M89" s="7"/>
      <c r="N89" s="49"/>
      <c r="O89" s="49"/>
      <c r="P89" s="49"/>
      <c r="Q89" s="49"/>
      <c r="R89" s="50"/>
      <c r="S89" s="51"/>
      <c r="T89" s="50"/>
      <c r="U89" s="51"/>
      <c r="V89" s="52"/>
      <c r="W89" s="53"/>
      <c r="Y89" s="105">
        <f t="shared" ref="Y89" si="22">Y88+1</f>
        <v>16</v>
      </c>
    </row>
    <row r="90" spans="2:25" ht="22.5" hidden="1">
      <c r="B90" s="105"/>
      <c r="C90" s="106" t="str">
        <f t="shared" si="6"/>
        <v>مؤجل</v>
      </c>
      <c r="D90" s="43">
        <f t="shared" si="7"/>
        <v>0</v>
      </c>
      <c r="E90" s="43">
        <f t="shared" si="8"/>
        <v>0</v>
      </c>
      <c r="F90" s="107"/>
      <c r="G90" s="107"/>
      <c r="H90" s="107"/>
      <c r="I90" s="65"/>
      <c r="J90" s="65"/>
      <c r="K90" s="106"/>
      <c r="L90" s="11"/>
      <c r="M90" s="7"/>
      <c r="N90" s="49"/>
      <c r="O90" s="49"/>
      <c r="P90" s="49"/>
      <c r="Q90" s="49"/>
      <c r="R90" s="50"/>
      <c r="S90" s="51"/>
      <c r="T90" s="50"/>
      <c r="U90" s="51"/>
      <c r="V90" s="52"/>
      <c r="W90" s="53"/>
      <c r="Y90" s="105">
        <f t="shared" ref="Y90" si="23">Y89+1</f>
        <v>17</v>
      </c>
    </row>
    <row r="91" spans="2:25" ht="22.5" hidden="1">
      <c r="B91" s="105"/>
      <c r="C91" s="106" t="str">
        <f t="shared" si="6"/>
        <v>مؤجل</v>
      </c>
      <c r="D91" s="43">
        <f t="shared" si="7"/>
        <v>0</v>
      </c>
      <c r="E91" s="43">
        <f t="shared" si="8"/>
        <v>0</v>
      </c>
      <c r="F91" s="107"/>
      <c r="G91" s="107"/>
      <c r="H91" s="107"/>
      <c r="I91" s="65"/>
      <c r="J91" s="65"/>
      <c r="K91" s="106"/>
      <c r="L91" s="11"/>
      <c r="M91" s="7"/>
      <c r="N91" s="49"/>
      <c r="O91" s="49"/>
      <c r="P91" s="49"/>
      <c r="Q91" s="49"/>
      <c r="R91" s="50"/>
      <c r="S91" s="51"/>
      <c r="T91" s="50"/>
      <c r="U91" s="51"/>
      <c r="V91" s="52"/>
      <c r="W91" s="53"/>
      <c r="Y91" s="105">
        <f t="shared" ref="Y91" si="24">Y90+1</f>
        <v>18</v>
      </c>
    </row>
    <row r="92" spans="2:25" ht="22.5" hidden="1">
      <c r="B92" s="105"/>
      <c r="C92" s="106" t="str">
        <f t="shared" si="6"/>
        <v>مؤجل</v>
      </c>
      <c r="D92" s="43">
        <f t="shared" si="7"/>
        <v>0</v>
      </c>
      <c r="E92" s="43">
        <f t="shared" si="8"/>
        <v>0</v>
      </c>
      <c r="F92" s="107"/>
      <c r="G92" s="107"/>
      <c r="H92" s="107"/>
      <c r="I92" s="65"/>
      <c r="J92" s="65"/>
      <c r="K92" s="106"/>
      <c r="L92" s="11"/>
      <c r="M92" s="7"/>
      <c r="N92" s="49"/>
      <c r="O92" s="49"/>
      <c r="P92" s="49"/>
      <c r="Q92" s="49"/>
      <c r="R92" s="50"/>
      <c r="S92" s="51"/>
      <c r="T92" s="50"/>
      <c r="U92" s="51"/>
      <c r="V92" s="52"/>
      <c r="W92" s="53"/>
      <c r="Y92" s="105">
        <f t="shared" ref="Y92" si="25">Y91+1</f>
        <v>19</v>
      </c>
    </row>
    <row r="93" spans="2:25" ht="22.5" hidden="1">
      <c r="B93" s="105"/>
      <c r="C93" s="106" t="str">
        <f t="shared" si="6"/>
        <v>مؤجل</v>
      </c>
      <c r="D93" s="43">
        <f t="shared" si="7"/>
        <v>0</v>
      </c>
      <c r="E93" s="43">
        <f t="shared" si="8"/>
        <v>0</v>
      </c>
      <c r="F93" s="107"/>
      <c r="G93" s="107"/>
      <c r="H93" s="107"/>
      <c r="I93" s="65"/>
      <c r="J93" s="65"/>
      <c r="K93" s="106"/>
      <c r="L93" s="11"/>
      <c r="M93" s="7"/>
      <c r="N93" s="49"/>
      <c r="O93" s="49"/>
      <c r="P93" s="49"/>
      <c r="Q93" s="49"/>
      <c r="R93" s="50"/>
      <c r="S93" s="51"/>
      <c r="T93" s="50"/>
      <c r="U93" s="51"/>
      <c r="V93" s="52"/>
      <c r="W93" s="53"/>
      <c r="Y93" s="105">
        <f t="shared" ref="Y93" si="26">Y92+1</f>
        <v>20</v>
      </c>
    </row>
    <row r="94" spans="2:25" ht="22.5" hidden="1">
      <c r="B94" s="105"/>
      <c r="C94" s="106" t="str">
        <f t="shared" si="6"/>
        <v>مؤجل</v>
      </c>
      <c r="D94" s="43">
        <f t="shared" si="7"/>
        <v>0</v>
      </c>
      <c r="E94" s="43">
        <f t="shared" si="8"/>
        <v>0</v>
      </c>
      <c r="F94" s="107"/>
      <c r="G94" s="107"/>
      <c r="H94" s="107"/>
      <c r="I94" s="65"/>
      <c r="J94" s="65"/>
      <c r="K94" s="106"/>
      <c r="L94" s="11"/>
      <c r="M94" s="7"/>
      <c r="N94" s="49"/>
      <c r="O94" s="49"/>
      <c r="P94" s="49"/>
      <c r="Q94" s="49"/>
      <c r="R94" s="50"/>
      <c r="S94" s="51"/>
      <c r="T94" s="50"/>
      <c r="U94" s="51"/>
      <c r="V94" s="52"/>
      <c r="W94" s="53"/>
      <c r="Y94" s="105">
        <f t="shared" ref="Y94" si="27">Y93+1</f>
        <v>21</v>
      </c>
    </row>
    <row r="95" spans="2:25" ht="22.5" hidden="1">
      <c r="B95" s="105"/>
      <c r="C95" s="106" t="str">
        <f t="shared" si="6"/>
        <v>مؤجل</v>
      </c>
      <c r="D95" s="43">
        <f t="shared" si="7"/>
        <v>0</v>
      </c>
      <c r="E95" s="43">
        <f t="shared" si="8"/>
        <v>0</v>
      </c>
      <c r="F95" s="107"/>
      <c r="G95" s="107"/>
      <c r="H95" s="107"/>
      <c r="I95" s="65"/>
      <c r="J95" s="65"/>
      <c r="K95" s="106"/>
      <c r="L95" s="11"/>
      <c r="M95" s="7"/>
      <c r="N95" s="49"/>
      <c r="O95" s="49"/>
      <c r="P95" s="49"/>
      <c r="Q95" s="49"/>
      <c r="R95" s="50"/>
      <c r="S95" s="51"/>
      <c r="T95" s="50"/>
      <c r="U95" s="51"/>
      <c r="V95" s="52"/>
      <c r="W95" s="53"/>
      <c r="Y95" s="105">
        <f t="shared" ref="Y95" si="28">Y94+1</f>
        <v>22</v>
      </c>
    </row>
    <row r="96" spans="2:25" ht="22.5" hidden="1">
      <c r="B96" s="105"/>
      <c r="C96" s="106" t="str">
        <f t="shared" si="6"/>
        <v>مؤجل</v>
      </c>
      <c r="D96" s="43">
        <f t="shared" si="7"/>
        <v>0</v>
      </c>
      <c r="E96" s="43">
        <f t="shared" si="8"/>
        <v>0</v>
      </c>
      <c r="F96" s="107"/>
      <c r="G96" s="107"/>
      <c r="H96" s="107"/>
      <c r="I96" s="65"/>
      <c r="J96" s="65"/>
      <c r="K96" s="106"/>
      <c r="L96" s="11"/>
      <c r="M96" s="7"/>
      <c r="N96" s="49"/>
      <c r="O96" s="49"/>
      <c r="P96" s="49"/>
      <c r="Q96" s="49"/>
      <c r="R96" s="50"/>
      <c r="S96" s="51"/>
      <c r="T96" s="50"/>
      <c r="U96" s="51"/>
      <c r="V96" s="52"/>
      <c r="W96" s="53"/>
      <c r="Y96" s="105">
        <f t="shared" ref="Y96" si="29">Y95+1</f>
        <v>23</v>
      </c>
    </row>
    <row r="97" spans="5:5" hidden="1"/>
    <row r="98" spans="5:5" ht="23.25" hidden="1">
      <c r="E98" s="30" t="s">
        <v>27</v>
      </c>
    </row>
    <row r="99" spans="5:5" hidden="1"/>
  </sheetData>
  <sortState ref="A7:W53">
    <sortCondition descending="1" ref="D7:D53"/>
  </sortState>
  <mergeCells count="39">
    <mergeCell ref="W72:W73"/>
    <mergeCell ref="X72:X73"/>
    <mergeCell ref="N72:O72"/>
    <mergeCell ref="P72:Q72"/>
    <mergeCell ref="R72:S72"/>
    <mergeCell ref="T72:U72"/>
    <mergeCell ref="V72:V73"/>
    <mergeCell ref="L5:L6"/>
    <mergeCell ref="M5:M6"/>
    <mergeCell ref="N5:O5"/>
    <mergeCell ref="K5:K6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X27:X28"/>
    <mergeCell ref="V5:V6"/>
    <mergeCell ref="W5:W6"/>
    <mergeCell ref="X5:X6"/>
    <mergeCell ref="B5:B6"/>
    <mergeCell ref="G5:G6"/>
    <mergeCell ref="F5:F6"/>
    <mergeCell ref="E5:E6"/>
    <mergeCell ref="D5:D6"/>
    <mergeCell ref="C5:C6"/>
    <mergeCell ref="H5:H6"/>
    <mergeCell ref="J5:J6"/>
    <mergeCell ref="P5:Q5"/>
    <mergeCell ref="R5:S5"/>
    <mergeCell ref="T5:U5"/>
    <mergeCell ref="I5:I6"/>
  </mergeCells>
  <conditionalFormatting sqref="R74:R96 T74:T96 R32:R51 T32:T51 R40:U40 R7:R26 T7:T26">
    <cfRule type="dataBar" priority="157">
      <dataBar>
        <cfvo type="num" val="0"/>
        <cfvo type="num" val="30"/>
        <color rgb="FFFFC000"/>
      </dataBar>
    </cfRule>
  </conditionalFormatting>
  <conditionalFormatting sqref="T23:T24">
    <cfRule type="dataBar" priority="166">
      <dataBar>
        <cfvo type="min" val="0"/>
        <cfvo type="max" val="0"/>
        <color rgb="FFFFB628"/>
      </dataBar>
    </cfRule>
  </conditionalFormatting>
  <conditionalFormatting sqref="R23:R24">
    <cfRule type="dataBar" priority="165">
      <dataBar>
        <cfvo type="min" val="0"/>
        <cfvo type="max" val="0"/>
        <color rgb="FFFFB628"/>
      </dataBar>
    </cfRule>
  </conditionalFormatting>
  <conditionalFormatting sqref="T7">
    <cfRule type="dataBar" priority="215">
      <dataBar>
        <cfvo type="min" val="0"/>
        <cfvo type="max" val="0"/>
        <color rgb="FFFFB628"/>
      </dataBar>
    </cfRule>
  </conditionalFormatting>
  <conditionalFormatting sqref="R7">
    <cfRule type="dataBar" priority="216">
      <dataBar>
        <cfvo type="min" val="0"/>
        <cfvo type="max" val="0"/>
        <color rgb="FFFFB628"/>
      </dataBar>
    </cfRule>
  </conditionalFormatting>
  <conditionalFormatting sqref="T8:T9">
    <cfRule type="dataBar" priority="250">
      <dataBar>
        <cfvo type="min" val="0"/>
        <cfvo type="max" val="0"/>
        <color rgb="FFFFB628"/>
      </dataBar>
    </cfRule>
  </conditionalFormatting>
  <conditionalFormatting sqref="R8:R9">
    <cfRule type="dataBar" priority="251">
      <dataBar>
        <cfvo type="min" val="0"/>
        <cfvo type="max" val="0"/>
        <color rgb="FFFFB628"/>
      </dataBar>
    </cfRule>
  </conditionalFormatting>
  <conditionalFormatting sqref="T10">
    <cfRule type="dataBar" priority="278">
      <dataBar>
        <cfvo type="min" val="0"/>
        <cfvo type="max" val="0"/>
        <color rgb="FFFFB628"/>
      </dataBar>
    </cfRule>
  </conditionalFormatting>
  <conditionalFormatting sqref="R10">
    <cfRule type="dataBar" priority="279">
      <dataBar>
        <cfvo type="min" val="0"/>
        <cfvo type="max" val="0"/>
        <color rgb="FFFFB628"/>
      </dataBar>
    </cfRule>
  </conditionalFormatting>
  <conditionalFormatting sqref="T11">
    <cfRule type="dataBar" priority="302">
      <dataBar>
        <cfvo type="min" val="0"/>
        <cfvo type="max" val="0"/>
        <color rgb="FFFFB628"/>
      </dataBar>
    </cfRule>
  </conditionalFormatting>
  <conditionalFormatting sqref="R11">
    <cfRule type="dataBar" priority="303">
      <dataBar>
        <cfvo type="min" val="0"/>
        <cfvo type="max" val="0"/>
        <color rgb="FFFFB628"/>
      </dataBar>
    </cfRule>
  </conditionalFormatting>
  <conditionalFormatting sqref="T12:T13">
    <cfRule type="dataBar" priority="318">
      <dataBar>
        <cfvo type="min" val="0"/>
        <cfvo type="max" val="0"/>
        <color rgb="FFFFB628"/>
      </dataBar>
    </cfRule>
  </conditionalFormatting>
  <conditionalFormatting sqref="R12:R13">
    <cfRule type="dataBar" priority="320">
      <dataBar>
        <cfvo type="min" val="0"/>
        <cfvo type="max" val="0"/>
        <color rgb="FFFFB628"/>
      </dataBar>
    </cfRule>
  </conditionalFormatting>
  <conditionalFormatting sqref="T14:T15">
    <cfRule type="dataBar" priority="345">
      <dataBar>
        <cfvo type="min" val="0"/>
        <cfvo type="max" val="0"/>
        <color rgb="FFFFB628"/>
      </dataBar>
    </cfRule>
  </conditionalFormatting>
  <conditionalFormatting sqref="R14:R15">
    <cfRule type="dataBar" priority="346">
      <dataBar>
        <cfvo type="min" val="0"/>
        <cfvo type="max" val="0"/>
        <color rgb="FFFFB628"/>
      </dataBar>
    </cfRule>
  </conditionalFormatting>
  <conditionalFormatting sqref="T16:T18">
    <cfRule type="dataBar" priority="374">
      <dataBar>
        <cfvo type="min" val="0"/>
        <cfvo type="max" val="0"/>
        <color rgb="FFFFB628"/>
      </dataBar>
    </cfRule>
  </conditionalFormatting>
  <conditionalFormatting sqref="R16:R18">
    <cfRule type="dataBar" priority="375">
      <dataBar>
        <cfvo type="min" val="0"/>
        <cfvo type="max" val="0"/>
        <color rgb="FFFFB628"/>
      </dataBar>
    </cfRule>
  </conditionalFormatting>
  <conditionalFormatting sqref="T19:T22">
    <cfRule type="dataBar" priority="490">
      <dataBar>
        <cfvo type="min" val="0"/>
        <cfvo type="max" val="0"/>
        <color rgb="FFFFB628"/>
      </dataBar>
    </cfRule>
  </conditionalFormatting>
  <conditionalFormatting sqref="R19:R22">
    <cfRule type="dataBar" priority="492">
      <dataBar>
        <cfvo type="min" val="0"/>
        <cfvo type="max" val="0"/>
        <color rgb="FFFFB628"/>
      </dataBar>
    </cfRule>
  </conditionalFormatting>
  <conditionalFormatting sqref="T25">
    <cfRule type="dataBar" priority="512">
      <dataBar>
        <cfvo type="min" val="0"/>
        <cfvo type="max" val="0"/>
        <color rgb="FFFFB628"/>
      </dataBar>
    </cfRule>
  </conditionalFormatting>
  <conditionalFormatting sqref="R25">
    <cfRule type="dataBar" priority="513">
      <dataBar>
        <cfvo type="min" val="0"/>
        <cfvo type="max" val="0"/>
        <color rgb="FFFFB628"/>
      </dataBar>
    </cfRule>
  </conditionalFormatting>
  <conditionalFormatting sqref="T26 T24 T21 T17:T18 T15">
    <cfRule type="dataBar" priority="543">
      <dataBar>
        <cfvo type="min" val="0"/>
        <cfvo type="max" val="0"/>
        <color rgb="FFFFB628"/>
      </dataBar>
    </cfRule>
  </conditionalFormatting>
  <conditionalFormatting sqref="T26">
    <cfRule type="dataBar" priority="550">
      <dataBar>
        <cfvo type="min" val="0"/>
        <cfvo type="max" val="0"/>
        <color rgb="FFFFB628"/>
      </dataBar>
    </cfRule>
  </conditionalFormatting>
  <conditionalFormatting sqref="R26">
    <cfRule type="dataBar" priority="551">
      <dataBar>
        <cfvo type="min" val="0"/>
        <cfvo type="max" val="0"/>
        <color rgb="FFFFB628"/>
      </dataBar>
    </cfRule>
  </conditionalFormatting>
  <conditionalFormatting sqref="T32">
    <cfRule type="dataBar" priority="147">
      <dataBar>
        <cfvo type="min" val="0"/>
        <cfvo type="max" val="0"/>
        <color rgb="FFFFB628"/>
      </dataBar>
    </cfRule>
  </conditionalFormatting>
  <conditionalFormatting sqref="R32">
    <cfRule type="dataBar" priority="146">
      <dataBar>
        <cfvo type="min" val="0"/>
        <cfvo type="max" val="0"/>
        <color rgb="FFFFB628"/>
      </dataBar>
    </cfRule>
  </conditionalFormatting>
  <conditionalFormatting sqref="T33:T34">
    <cfRule type="dataBar" priority="145">
      <dataBar>
        <cfvo type="min" val="0"/>
        <cfvo type="max" val="0"/>
        <color rgb="FFFFB628"/>
      </dataBar>
    </cfRule>
  </conditionalFormatting>
  <conditionalFormatting sqref="R33:R34">
    <cfRule type="dataBar" priority="144">
      <dataBar>
        <cfvo type="min" val="0"/>
        <cfvo type="max" val="0"/>
        <color rgb="FFFFB628"/>
      </dataBar>
    </cfRule>
  </conditionalFormatting>
  <conditionalFormatting sqref="R39">
    <cfRule type="dataBar" priority="137">
      <dataBar>
        <cfvo type="min" val="0"/>
        <cfvo type="max" val="0"/>
        <color rgb="FFFFB628"/>
      </dataBar>
    </cfRule>
  </conditionalFormatting>
  <conditionalFormatting sqref="R40">
    <cfRule type="dataBar" priority="135">
      <dataBar>
        <cfvo type="min" val="0"/>
        <cfvo type="max" val="0"/>
        <color rgb="FFFFB628"/>
      </dataBar>
    </cfRule>
  </conditionalFormatting>
  <conditionalFormatting sqref="S40">
    <cfRule type="dataBar" priority="108">
      <dataBar>
        <cfvo type="min" val="0"/>
        <cfvo type="max" val="0"/>
        <color rgb="FFFFB628"/>
      </dataBar>
    </cfRule>
  </conditionalFormatting>
  <conditionalFormatting sqref="T35:T38">
    <cfRule type="dataBar" priority="661">
      <dataBar>
        <cfvo type="min" val="0"/>
        <cfvo type="max" val="0"/>
        <color rgb="FFFFB628"/>
      </dataBar>
    </cfRule>
  </conditionalFormatting>
  <conditionalFormatting sqref="R35:R38">
    <cfRule type="dataBar" priority="663">
      <dataBar>
        <cfvo type="min" val="0"/>
        <cfvo type="max" val="0"/>
        <color rgb="FFFFB628"/>
      </dataBar>
    </cfRule>
  </conditionalFormatting>
  <conditionalFormatting sqref="T40">
    <cfRule type="dataBar" priority="768">
      <dataBar>
        <cfvo type="min" val="0"/>
        <cfvo type="max" val="0"/>
        <color rgb="FFFFB628"/>
      </dataBar>
    </cfRule>
  </conditionalFormatting>
  <conditionalFormatting sqref="T41:T42">
    <cfRule type="dataBar" priority="831">
      <dataBar>
        <cfvo type="min" val="0"/>
        <cfvo type="max" val="0"/>
        <color rgb="FFFFB628"/>
      </dataBar>
    </cfRule>
  </conditionalFormatting>
  <conditionalFormatting sqref="R41:R42">
    <cfRule type="dataBar" priority="832">
      <dataBar>
        <cfvo type="min" val="0"/>
        <cfvo type="max" val="0"/>
        <color rgb="FFFFB628"/>
      </dataBar>
    </cfRule>
  </conditionalFormatting>
  <conditionalFormatting sqref="T43">
    <cfRule type="dataBar" priority="899">
      <dataBar>
        <cfvo type="min" val="0"/>
        <cfvo type="max" val="0"/>
        <color rgb="FFFFB628"/>
      </dataBar>
    </cfRule>
  </conditionalFormatting>
  <conditionalFormatting sqref="R43">
    <cfRule type="dataBar" priority="900">
      <dataBar>
        <cfvo type="min" val="0"/>
        <cfvo type="max" val="0"/>
        <color rgb="FFFFB628"/>
      </dataBar>
    </cfRule>
  </conditionalFormatting>
  <conditionalFormatting sqref="T44">
    <cfRule type="dataBar" priority="901">
      <dataBar>
        <cfvo type="min" val="0"/>
        <cfvo type="max" val="0"/>
        <color rgb="FFFFB628"/>
      </dataBar>
    </cfRule>
  </conditionalFormatting>
  <conditionalFormatting sqref="R44">
    <cfRule type="dataBar" priority="902">
      <dataBar>
        <cfvo type="min" val="0"/>
        <cfvo type="max" val="0"/>
        <color rgb="FFFFB628"/>
      </dataBar>
    </cfRule>
  </conditionalFormatting>
  <conditionalFormatting sqref="T41 T39 T43:T45">
    <cfRule type="dataBar" priority="1027">
      <dataBar>
        <cfvo type="min" val="0"/>
        <cfvo type="max" val="0"/>
        <color rgb="FFFFB628"/>
      </dataBar>
    </cfRule>
  </conditionalFormatting>
  <conditionalFormatting sqref="T42">
    <cfRule type="dataBar" priority="1031">
      <dataBar>
        <cfvo type="min" val="0"/>
        <cfvo type="max" val="0"/>
        <color rgb="FFFFB628"/>
      </dataBar>
    </cfRule>
  </conditionalFormatting>
  <conditionalFormatting sqref="U40">
    <cfRule type="dataBar" priority="105">
      <dataBar>
        <cfvo type="min" val="0"/>
        <cfvo type="max" val="0"/>
        <color rgb="FFFFB628"/>
      </dataBar>
    </cfRule>
  </conditionalFormatting>
  <conditionalFormatting sqref="T48">
    <cfRule type="dataBar" priority="79">
      <dataBar>
        <cfvo type="min" val="0"/>
        <cfvo type="max" val="0"/>
        <color rgb="FFFFB628"/>
      </dataBar>
    </cfRule>
  </conditionalFormatting>
  <conditionalFormatting sqref="R48">
    <cfRule type="dataBar" priority="78">
      <dataBar>
        <cfvo type="min" val="0"/>
        <cfvo type="max" val="0"/>
        <color rgb="FFFFB628"/>
      </dataBar>
    </cfRule>
  </conditionalFormatting>
  <conditionalFormatting sqref="T49">
    <cfRule type="dataBar" priority="75">
      <dataBar>
        <cfvo type="min" val="0"/>
        <cfvo type="max" val="0"/>
        <color rgb="FFFFB628"/>
      </dataBar>
    </cfRule>
  </conditionalFormatting>
  <conditionalFormatting sqref="R49">
    <cfRule type="dataBar" priority="74">
      <dataBar>
        <cfvo type="min" val="0"/>
        <cfvo type="max" val="0"/>
        <color rgb="FFFFB628"/>
      </dataBar>
    </cfRule>
  </conditionalFormatting>
  <conditionalFormatting sqref="T47">
    <cfRule type="dataBar" priority="1447">
      <dataBar>
        <cfvo type="min" val="0"/>
        <cfvo type="max" val="0"/>
        <color rgb="FFFFB628"/>
      </dataBar>
    </cfRule>
  </conditionalFormatting>
  <conditionalFormatting sqref="R47">
    <cfRule type="dataBar" priority="1448">
      <dataBar>
        <cfvo type="min" val="0"/>
        <cfvo type="max" val="0"/>
        <color rgb="FFFFB628"/>
      </dataBar>
    </cfRule>
  </conditionalFormatting>
  <conditionalFormatting sqref="T49">
    <cfRule type="dataBar" priority="1606">
      <dataBar>
        <cfvo type="min" val="0"/>
        <cfvo type="max" val="0"/>
        <color rgb="FFFFB628"/>
      </dataBar>
    </cfRule>
  </conditionalFormatting>
  <conditionalFormatting sqref="R49">
    <cfRule type="dataBar" priority="1607">
      <dataBar>
        <cfvo type="min" val="0"/>
        <cfvo type="max" val="0"/>
        <color rgb="FFFFB628"/>
      </dataBar>
    </cfRule>
  </conditionalFormatting>
  <conditionalFormatting sqref="T74">
    <cfRule type="dataBar" priority="37">
      <dataBar>
        <cfvo type="min" val="0"/>
        <cfvo type="max" val="0"/>
        <color rgb="FFFFB628"/>
      </dataBar>
    </cfRule>
  </conditionalFormatting>
  <conditionalFormatting sqref="R74">
    <cfRule type="dataBar" priority="36">
      <dataBar>
        <cfvo type="min" val="0"/>
        <cfvo type="max" val="0"/>
        <color rgb="FFFFB628"/>
      </dataBar>
    </cfRule>
  </conditionalFormatting>
  <conditionalFormatting sqref="T75">
    <cfRule type="dataBar" priority="35">
      <dataBar>
        <cfvo type="min" val="0"/>
        <cfvo type="max" val="0"/>
        <color rgb="FFFFB628"/>
      </dataBar>
    </cfRule>
  </conditionalFormatting>
  <conditionalFormatting sqref="R75">
    <cfRule type="dataBar" priority="34">
      <dataBar>
        <cfvo type="min" val="0"/>
        <cfvo type="max" val="0"/>
        <color rgb="FFFFB628"/>
      </dataBar>
    </cfRule>
  </conditionalFormatting>
  <conditionalFormatting sqref="T76">
    <cfRule type="dataBar" priority="33">
      <dataBar>
        <cfvo type="min" val="0"/>
        <cfvo type="max" val="0"/>
        <color rgb="FFFFB628"/>
      </dataBar>
    </cfRule>
  </conditionalFormatting>
  <conditionalFormatting sqref="R76">
    <cfRule type="dataBar" priority="32">
      <dataBar>
        <cfvo type="min" val="0"/>
        <cfvo type="max" val="0"/>
        <color rgb="FFFFB628"/>
      </dataBar>
    </cfRule>
  </conditionalFormatting>
  <conditionalFormatting sqref="T77">
    <cfRule type="dataBar" priority="29">
      <dataBar>
        <cfvo type="min" val="0"/>
        <cfvo type="max" val="0"/>
        <color rgb="FFFFB628"/>
      </dataBar>
    </cfRule>
  </conditionalFormatting>
  <conditionalFormatting sqref="R77">
    <cfRule type="dataBar" priority="28">
      <dataBar>
        <cfvo type="min" val="0"/>
        <cfvo type="max" val="0"/>
        <color rgb="FFFFB628"/>
      </dataBar>
    </cfRule>
  </conditionalFormatting>
  <conditionalFormatting sqref="T78">
    <cfRule type="dataBar" priority="27">
      <dataBar>
        <cfvo type="min" val="0"/>
        <cfvo type="max" val="0"/>
        <color rgb="FFFFB628"/>
      </dataBar>
    </cfRule>
  </conditionalFormatting>
  <conditionalFormatting sqref="R78">
    <cfRule type="dataBar" priority="26">
      <dataBar>
        <cfvo type="min" val="0"/>
        <cfvo type="max" val="0"/>
        <color rgb="FFFFB628"/>
      </dataBar>
    </cfRule>
  </conditionalFormatting>
  <conditionalFormatting sqref="T79">
    <cfRule type="dataBar" priority="25">
      <dataBar>
        <cfvo type="min" val="0"/>
        <cfvo type="max" val="0"/>
        <color rgb="FFFFB628"/>
      </dataBar>
    </cfRule>
  </conditionalFormatting>
  <conditionalFormatting sqref="R79">
    <cfRule type="dataBar" priority="24">
      <dataBar>
        <cfvo type="min" val="0"/>
        <cfvo type="max" val="0"/>
        <color rgb="FFFFB628"/>
      </dataBar>
    </cfRule>
  </conditionalFormatting>
  <conditionalFormatting sqref="T80">
    <cfRule type="dataBar" priority="23">
      <dataBar>
        <cfvo type="min" val="0"/>
        <cfvo type="max" val="0"/>
        <color rgb="FFFFB628"/>
      </dataBar>
    </cfRule>
  </conditionalFormatting>
  <conditionalFormatting sqref="R80">
    <cfRule type="dataBar" priority="22">
      <dataBar>
        <cfvo type="min" val="0"/>
        <cfvo type="max" val="0"/>
        <color rgb="FFFFB628"/>
      </dataBar>
    </cfRule>
  </conditionalFormatting>
  <conditionalFormatting sqref="T81:T96">
    <cfRule type="dataBar" priority="2000">
      <dataBar>
        <cfvo type="min" val="0"/>
        <cfvo type="max" val="0"/>
        <color rgb="FFFFB628"/>
      </dataBar>
    </cfRule>
  </conditionalFormatting>
  <conditionalFormatting sqref="R81:R96">
    <cfRule type="dataBar" priority="2001">
      <dataBar>
        <cfvo type="min" val="0"/>
        <cfvo type="max" val="0"/>
        <color rgb="FFFFB628"/>
      </dataBar>
    </cfRule>
  </conditionalFormatting>
  <conditionalFormatting sqref="T22:T23 T19:T20 T16 T13:T14 T11">
    <cfRule type="dataBar" priority="2031">
      <dataBar>
        <cfvo type="min" val="0"/>
        <cfvo type="max" val="0"/>
        <color rgb="FFFFB628"/>
      </dataBar>
    </cfRule>
  </conditionalFormatting>
  <conditionalFormatting sqref="T11:T26">
    <cfRule type="dataBar" priority="2036">
      <dataBar>
        <cfvo type="min" val="0"/>
        <cfvo type="max" val="0"/>
        <color rgb="FFFFB628"/>
      </dataBar>
    </cfRule>
  </conditionalFormatting>
  <conditionalFormatting sqref="R11:R26">
    <cfRule type="dataBar" priority="2037">
      <dataBar>
        <cfvo type="min" val="0"/>
        <cfvo type="max" val="0"/>
        <color rgb="FFFFB628"/>
      </dataBar>
    </cfRule>
  </conditionalFormatting>
  <conditionalFormatting sqref="T45">
    <cfRule type="dataBar" priority="2090">
      <dataBar>
        <cfvo type="min" val="0"/>
        <cfvo type="max" val="0"/>
        <color rgb="FFFFB628"/>
      </dataBar>
    </cfRule>
  </conditionalFormatting>
  <conditionalFormatting sqref="R45">
    <cfRule type="dataBar" priority="2091">
      <dataBar>
        <cfvo type="min" val="0"/>
        <cfvo type="max" val="0"/>
        <color rgb="FFFFB628"/>
      </dataBar>
    </cfRule>
  </conditionalFormatting>
  <conditionalFormatting sqref="T39:T45">
    <cfRule type="dataBar" priority="2092">
      <dataBar>
        <cfvo type="min" val="0"/>
        <cfvo type="max" val="0"/>
        <color rgb="FFFFB628"/>
      </dataBar>
    </cfRule>
  </conditionalFormatting>
  <conditionalFormatting sqref="R39:R45">
    <cfRule type="dataBar" priority="2093">
      <dataBar>
        <cfvo type="min" val="0"/>
        <cfvo type="max" val="0"/>
        <color rgb="FFFFB628"/>
      </dataBar>
    </cfRule>
  </conditionalFormatting>
  <conditionalFormatting sqref="T50:T51">
    <cfRule type="dataBar" priority="2578">
      <dataBar>
        <cfvo type="min" val="0"/>
        <cfvo type="max" val="0"/>
        <color rgb="FFFFB628"/>
      </dataBar>
    </cfRule>
  </conditionalFormatting>
  <conditionalFormatting sqref="R50:R51">
    <cfRule type="dataBar" priority="2579">
      <dataBar>
        <cfvo type="min" val="0"/>
        <cfvo type="max" val="0"/>
        <color rgb="FFFFB628"/>
      </dataBar>
    </cfRule>
  </conditionalFormatting>
  <conditionalFormatting sqref="T46:T51">
    <cfRule type="dataBar" priority="2656">
      <dataBar>
        <cfvo type="min" val="0"/>
        <cfvo type="max" val="0"/>
        <color rgb="FFFFB628"/>
      </dataBar>
    </cfRule>
  </conditionalFormatting>
  <conditionalFormatting sqref="R46:R51">
    <cfRule type="dataBar" priority="2658">
      <dataBar>
        <cfvo type="min" val="0"/>
        <cfvo type="max" val="0"/>
        <color rgb="FFFFB628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topLeftCell="B29" workbookViewId="0">
      <selection activeCell="I40" sqref="I40"/>
    </sheetView>
  </sheetViews>
  <sheetFormatPr baseColWidth="10" defaultRowHeight="19.5"/>
  <cols>
    <col min="1" max="1" width="0" style="16" hidden="1" customWidth="1"/>
    <col min="2" max="2" width="23.85546875" style="16" customWidth="1"/>
    <col min="3" max="3" width="11.42578125" style="6" hidden="1" customWidth="1"/>
    <col min="4" max="5" width="11.42578125" style="6" customWidth="1"/>
    <col min="6" max="6" width="18.85546875" style="14" hidden="1" customWidth="1"/>
    <col min="7" max="7" width="15" style="14" hidden="1" customWidth="1"/>
    <col min="8" max="8" width="16.28515625" style="14" hidden="1" customWidth="1"/>
    <col min="9" max="9" width="15.140625" style="6" customWidth="1"/>
    <col min="10" max="10" width="14.85546875" style="6" customWidth="1"/>
    <col min="11" max="13" width="11.42578125" style="6" hidden="1" customWidth="1"/>
    <col min="14" max="17" width="11.42578125" style="6" customWidth="1"/>
    <col min="18" max="18" width="13.28515625" style="6" customWidth="1"/>
    <col min="19" max="21" width="11.42578125" style="6" customWidth="1"/>
    <col min="22" max="22" width="14.42578125" style="6" customWidth="1"/>
    <col min="23" max="23" width="26.42578125" style="6" customWidth="1"/>
    <col min="24" max="24" width="6.28515625" style="6" customWidth="1"/>
    <col min="25" max="25" width="11.42578125" style="16"/>
    <col min="26" max="16384" width="11.42578125" style="6"/>
  </cols>
  <sheetData>
    <row r="1" spans="1:26">
      <c r="E1" s="16"/>
      <c r="F1" s="6"/>
      <c r="G1" s="6"/>
      <c r="H1" s="6"/>
      <c r="I1" s="14"/>
      <c r="J1" s="14"/>
      <c r="K1" s="14"/>
      <c r="Y1" s="6"/>
    </row>
    <row r="2" spans="1:26">
      <c r="D2" s="14"/>
      <c r="F2" s="6"/>
      <c r="G2" s="6"/>
      <c r="H2" s="6"/>
      <c r="I2" s="14" t="s">
        <v>36</v>
      </c>
      <c r="K2" s="14"/>
      <c r="Y2" s="6"/>
    </row>
    <row r="3" spans="1:26" ht="23.25">
      <c r="F3" s="6"/>
      <c r="G3" s="6"/>
      <c r="I3" s="16"/>
      <c r="J3" s="16"/>
      <c r="K3" s="16"/>
      <c r="L3" s="14" t="s">
        <v>36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1"/>
      <c r="Y3" s="42"/>
      <c r="Z3" s="40" t="s">
        <v>19</v>
      </c>
    </row>
    <row r="4" spans="1:26" ht="23.25">
      <c r="F4" s="6"/>
      <c r="I4" s="16"/>
      <c r="J4" s="16"/>
      <c r="K4" s="16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40"/>
      <c r="Y4" s="40"/>
      <c r="Z4" s="40" t="s">
        <v>20</v>
      </c>
    </row>
    <row r="5" spans="1:26" ht="23.25">
      <c r="F5" s="6"/>
      <c r="G5" s="6"/>
      <c r="H5" s="6"/>
      <c r="I5" s="16"/>
      <c r="J5" s="16"/>
      <c r="K5" s="16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40"/>
      <c r="Y5" s="40"/>
      <c r="Z5" s="40" t="s">
        <v>28</v>
      </c>
    </row>
    <row r="6" spans="1:26" ht="23.25">
      <c r="F6" s="6"/>
      <c r="G6" s="6"/>
      <c r="H6" s="6"/>
      <c r="I6" s="16"/>
      <c r="J6" s="16"/>
      <c r="K6" s="16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40"/>
      <c r="Y6" s="40"/>
      <c r="Z6" s="40"/>
    </row>
    <row r="7" spans="1:26" ht="23.25">
      <c r="F7" s="6"/>
      <c r="G7" s="6"/>
      <c r="H7" s="16"/>
      <c r="I7" s="16"/>
      <c r="L7" s="39"/>
      <c r="M7" s="39"/>
      <c r="N7" s="39"/>
      <c r="O7" s="39"/>
      <c r="P7" s="40"/>
      <c r="Q7" s="40"/>
      <c r="R7" s="40"/>
      <c r="S7" s="40" t="s">
        <v>50</v>
      </c>
      <c r="T7" s="40"/>
      <c r="U7" s="40" t="s">
        <v>30</v>
      </c>
      <c r="V7" s="40"/>
      <c r="W7" s="39"/>
      <c r="X7" s="39"/>
      <c r="Y7" s="39"/>
      <c r="Z7" s="39"/>
    </row>
    <row r="8" spans="1:26" ht="24" thickBot="1">
      <c r="F8" s="6"/>
      <c r="G8" s="6"/>
      <c r="H8" s="6"/>
      <c r="I8" s="16"/>
      <c r="J8" s="16"/>
      <c r="M8" s="39"/>
      <c r="N8" s="39"/>
      <c r="O8" s="39"/>
      <c r="P8" s="39"/>
      <c r="Q8" s="40"/>
      <c r="R8" s="40"/>
      <c r="S8" s="40"/>
      <c r="T8" s="40"/>
      <c r="U8" s="40"/>
      <c r="V8" s="40"/>
      <c r="W8" s="39"/>
      <c r="X8" s="39"/>
      <c r="Y8" s="39"/>
      <c r="Z8" s="39"/>
    </row>
    <row r="9" spans="1:26" ht="23.25">
      <c r="B9" s="217" t="s">
        <v>48</v>
      </c>
      <c r="C9" s="226" t="s">
        <v>25</v>
      </c>
      <c r="D9" s="227" t="s">
        <v>24</v>
      </c>
      <c r="E9" s="227" t="s">
        <v>33</v>
      </c>
      <c r="F9" s="227" t="s">
        <v>23</v>
      </c>
      <c r="G9" s="227" t="s">
        <v>22</v>
      </c>
      <c r="H9" s="227" t="s">
        <v>21</v>
      </c>
      <c r="I9" s="227" t="s">
        <v>32</v>
      </c>
      <c r="J9" s="227" t="s">
        <v>31</v>
      </c>
      <c r="K9" s="228"/>
      <c r="L9" s="222" t="s">
        <v>4</v>
      </c>
      <c r="M9" s="214" t="s">
        <v>5</v>
      </c>
      <c r="N9" s="214" t="s">
        <v>0</v>
      </c>
      <c r="O9" s="214"/>
      <c r="P9" s="214" t="s">
        <v>1</v>
      </c>
      <c r="Q9" s="214"/>
      <c r="R9" s="214" t="s">
        <v>2</v>
      </c>
      <c r="S9" s="214"/>
      <c r="T9" s="214" t="s">
        <v>3</v>
      </c>
      <c r="U9" s="214"/>
      <c r="V9" s="214" t="s">
        <v>8</v>
      </c>
      <c r="W9" s="214" t="s">
        <v>9</v>
      </c>
      <c r="X9" s="212" t="s">
        <v>10</v>
      </c>
      <c r="Y9" s="39"/>
      <c r="Z9" s="39"/>
    </row>
    <row r="10" spans="1:26" ht="23.25" thickBot="1">
      <c r="B10" s="218"/>
      <c r="C10" s="226"/>
      <c r="D10" s="227"/>
      <c r="E10" s="227"/>
      <c r="F10" s="227"/>
      <c r="G10" s="227"/>
      <c r="H10" s="227"/>
      <c r="I10" s="227"/>
      <c r="J10" s="227"/>
      <c r="K10" s="229"/>
      <c r="L10" s="223"/>
      <c r="M10" s="215"/>
      <c r="N10" s="100" t="s">
        <v>6</v>
      </c>
      <c r="O10" s="100" t="s">
        <v>7</v>
      </c>
      <c r="P10" s="100" t="s">
        <v>6</v>
      </c>
      <c r="Q10" s="100" t="s">
        <v>7</v>
      </c>
      <c r="R10" s="100" t="s">
        <v>6</v>
      </c>
      <c r="S10" s="100" t="s">
        <v>7</v>
      </c>
      <c r="T10" s="100" t="s">
        <v>6</v>
      </c>
      <c r="U10" s="100" t="s">
        <v>7</v>
      </c>
      <c r="V10" s="215"/>
      <c r="W10" s="215"/>
      <c r="X10" s="230"/>
    </row>
    <row r="11" spans="1:26" s="160" customFormat="1" ht="22.5">
      <c r="A11" s="145"/>
      <c r="B11" s="146" t="s">
        <v>393</v>
      </c>
      <c r="C11" s="194" t="str">
        <f t="shared" ref="C11:C47" si="0">IF(E11&gt;=10,"ناجح","مؤجل")</f>
        <v>ناجح</v>
      </c>
      <c r="D11" s="195">
        <f t="shared" ref="D11:D47" si="1">E11*(1-0.04*(H11+G11/2+F11/4))</f>
        <v>14.815</v>
      </c>
      <c r="E11" s="195">
        <f t="shared" ref="E11:E47" si="2">(O11+Q11+S11+U11+J11+I11)/6</f>
        <v>14.815</v>
      </c>
      <c r="F11" s="196"/>
      <c r="G11" s="196"/>
      <c r="H11" s="196"/>
      <c r="I11" s="197">
        <v>15.39</v>
      </c>
      <c r="J11" s="197">
        <v>14.8</v>
      </c>
      <c r="K11" s="194"/>
      <c r="L11" s="176"/>
      <c r="M11" s="177"/>
      <c r="N11" s="198">
        <v>30</v>
      </c>
      <c r="O11" s="198">
        <v>16.37</v>
      </c>
      <c r="P11" s="198">
        <v>30</v>
      </c>
      <c r="Q11" s="198">
        <v>14.78</v>
      </c>
      <c r="R11" s="199">
        <v>30</v>
      </c>
      <c r="S11" s="200">
        <v>14.72</v>
      </c>
      <c r="T11" s="199">
        <v>30</v>
      </c>
      <c r="U11" s="200">
        <v>12.83</v>
      </c>
      <c r="V11" s="178" t="s">
        <v>228</v>
      </c>
      <c r="W11" s="159" t="s">
        <v>227</v>
      </c>
      <c r="X11" s="201">
        <v>1</v>
      </c>
      <c r="Y11" s="145"/>
    </row>
    <row r="12" spans="1:26" s="160" customFormat="1" ht="22.5">
      <c r="A12" s="145"/>
      <c r="B12" s="146" t="s">
        <v>393</v>
      </c>
      <c r="C12" s="194" t="str">
        <f t="shared" si="0"/>
        <v>ناجح</v>
      </c>
      <c r="D12" s="195">
        <f t="shared" si="1"/>
        <v>12.895000000000001</v>
      </c>
      <c r="E12" s="195">
        <f t="shared" si="2"/>
        <v>12.895000000000001</v>
      </c>
      <c r="F12" s="196"/>
      <c r="G12" s="196"/>
      <c r="H12" s="196"/>
      <c r="I12" s="197">
        <v>12.29</v>
      </c>
      <c r="J12" s="197">
        <v>12.42</v>
      </c>
      <c r="K12" s="194"/>
      <c r="L12" s="176"/>
      <c r="M12" s="177"/>
      <c r="N12" s="198">
        <v>30</v>
      </c>
      <c r="O12" s="198">
        <v>13.92</v>
      </c>
      <c r="P12" s="198">
        <v>30</v>
      </c>
      <c r="Q12" s="198">
        <v>12.48</v>
      </c>
      <c r="R12" s="199">
        <v>30</v>
      </c>
      <c r="S12" s="200">
        <v>14.32</v>
      </c>
      <c r="T12" s="199">
        <v>30</v>
      </c>
      <c r="U12" s="200">
        <v>11.94</v>
      </c>
      <c r="V12" s="178" t="s">
        <v>224</v>
      </c>
      <c r="W12" s="159" t="s">
        <v>223</v>
      </c>
      <c r="X12" s="201">
        <f>X11+1</f>
        <v>2</v>
      </c>
      <c r="Y12" s="145"/>
    </row>
    <row r="13" spans="1:26" s="160" customFormat="1" ht="22.5">
      <c r="A13" s="145"/>
      <c r="B13" s="146" t="s">
        <v>393</v>
      </c>
      <c r="C13" s="194" t="str">
        <f t="shared" si="0"/>
        <v>ناجح</v>
      </c>
      <c r="D13" s="195">
        <f t="shared" si="1"/>
        <v>12.766666666666666</v>
      </c>
      <c r="E13" s="195">
        <f t="shared" si="2"/>
        <v>12.766666666666666</v>
      </c>
      <c r="F13" s="196"/>
      <c r="G13" s="196"/>
      <c r="H13" s="196"/>
      <c r="I13" s="197">
        <v>13.08</v>
      </c>
      <c r="J13" s="197">
        <v>13.75</v>
      </c>
      <c r="K13" s="194"/>
      <c r="L13" s="176"/>
      <c r="M13" s="177"/>
      <c r="N13" s="198">
        <v>30</v>
      </c>
      <c r="O13" s="198">
        <v>14.22</v>
      </c>
      <c r="P13" s="198">
        <v>30</v>
      </c>
      <c r="Q13" s="198">
        <v>13.16</v>
      </c>
      <c r="R13" s="199">
        <v>30</v>
      </c>
      <c r="S13" s="200">
        <v>10.34</v>
      </c>
      <c r="T13" s="199">
        <v>30</v>
      </c>
      <c r="U13" s="200">
        <v>12.05</v>
      </c>
      <c r="V13" s="178" t="s">
        <v>177</v>
      </c>
      <c r="W13" s="159" t="s">
        <v>176</v>
      </c>
      <c r="X13" s="201">
        <f t="shared" ref="X13:X47" si="3">X12+1</f>
        <v>3</v>
      </c>
      <c r="Y13" s="145"/>
    </row>
    <row r="14" spans="1:26" s="160" customFormat="1" ht="22.5">
      <c r="A14" s="145"/>
      <c r="B14" s="146" t="s">
        <v>393</v>
      </c>
      <c r="C14" s="194" t="str">
        <f t="shared" si="0"/>
        <v>ناجح</v>
      </c>
      <c r="D14" s="195">
        <f t="shared" si="1"/>
        <v>12.543333333333331</v>
      </c>
      <c r="E14" s="195">
        <f t="shared" si="2"/>
        <v>12.543333333333331</v>
      </c>
      <c r="F14" s="196"/>
      <c r="G14" s="196"/>
      <c r="H14" s="196"/>
      <c r="I14" s="197">
        <v>12.39</v>
      </c>
      <c r="J14" s="197">
        <v>14</v>
      </c>
      <c r="K14" s="194"/>
      <c r="L14" s="176"/>
      <c r="M14" s="177"/>
      <c r="N14" s="198">
        <v>30</v>
      </c>
      <c r="O14" s="198">
        <v>14</v>
      </c>
      <c r="P14" s="198">
        <v>30</v>
      </c>
      <c r="Q14" s="198">
        <v>13.05</v>
      </c>
      <c r="R14" s="199">
        <v>30</v>
      </c>
      <c r="S14" s="200">
        <v>10.6</v>
      </c>
      <c r="T14" s="199">
        <v>30</v>
      </c>
      <c r="U14" s="200">
        <v>11.22</v>
      </c>
      <c r="V14" s="178" t="s">
        <v>192</v>
      </c>
      <c r="W14" s="159" t="s">
        <v>191</v>
      </c>
      <c r="X14" s="201">
        <f t="shared" si="3"/>
        <v>4</v>
      </c>
      <c r="Y14" s="145"/>
    </row>
    <row r="15" spans="1:26" s="160" customFormat="1" ht="22.5">
      <c r="A15" s="145"/>
      <c r="B15" s="146" t="s">
        <v>393</v>
      </c>
      <c r="C15" s="194" t="str">
        <f t="shared" si="0"/>
        <v>ناجح</v>
      </c>
      <c r="D15" s="195">
        <f t="shared" si="1"/>
        <v>12.160000000000002</v>
      </c>
      <c r="E15" s="195">
        <f t="shared" si="2"/>
        <v>12.160000000000002</v>
      </c>
      <c r="F15" s="196"/>
      <c r="G15" s="196"/>
      <c r="H15" s="196"/>
      <c r="I15" s="197">
        <v>11.1</v>
      </c>
      <c r="J15" s="197">
        <v>11.78</v>
      </c>
      <c r="K15" s="194"/>
      <c r="L15" s="176"/>
      <c r="M15" s="177"/>
      <c r="N15" s="198">
        <v>30</v>
      </c>
      <c r="O15" s="198">
        <v>10.58</v>
      </c>
      <c r="P15" s="198">
        <v>30</v>
      </c>
      <c r="Q15" s="198">
        <v>13.59</v>
      </c>
      <c r="R15" s="199">
        <v>30</v>
      </c>
      <c r="S15" s="200">
        <v>12.74</v>
      </c>
      <c r="T15" s="199">
        <v>30</v>
      </c>
      <c r="U15" s="200">
        <v>13.17</v>
      </c>
      <c r="V15" s="202" t="s">
        <v>175</v>
      </c>
      <c r="W15" s="179" t="s">
        <v>174</v>
      </c>
      <c r="X15" s="201">
        <f t="shared" si="3"/>
        <v>5</v>
      </c>
      <c r="Y15" s="145"/>
    </row>
    <row r="16" spans="1:26" s="160" customFormat="1" ht="22.5">
      <c r="A16" s="145"/>
      <c r="B16" s="146" t="s">
        <v>393</v>
      </c>
      <c r="C16" s="194" t="str">
        <f t="shared" si="0"/>
        <v>ناجح</v>
      </c>
      <c r="D16" s="195">
        <f t="shared" si="1"/>
        <v>11.99</v>
      </c>
      <c r="E16" s="195">
        <f t="shared" si="2"/>
        <v>11.99</v>
      </c>
      <c r="F16" s="196"/>
      <c r="G16" s="196"/>
      <c r="H16" s="196"/>
      <c r="I16" s="197">
        <v>10.58</v>
      </c>
      <c r="J16" s="197">
        <v>11.16</v>
      </c>
      <c r="K16" s="194"/>
      <c r="L16" s="176"/>
      <c r="M16" s="177"/>
      <c r="N16" s="198">
        <v>30</v>
      </c>
      <c r="O16" s="198">
        <v>11.16</v>
      </c>
      <c r="P16" s="198">
        <v>30</v>
      </c>
      <c r="Q16" s="198">
        <v>12.34</v>
      </c>
      <c r="R16" s="199">
        <v>30</v>
      </c>
      <c r="S16" s="200">
        <v>12.93</v>
      </c>
      <c r="T16" s="199">
        <v>30</v>
      </c>
      <c r="U16" s="200">
        <v>13.77</v>
      </c>
      <c r="V16" s="178" t="s">
        <v>202</v>
      </c>
      <c r="W16" s="159" t="s">
        <v>201</v>
      </c>
      <c r="X16" s="201">
        <f t="shared" si="3"/>
        <v>6</v>
      </c>
      <c r="Y16" s="145"/>
    </row>
    <row r="17" spans="1:25" s="160" customFormat="1" ht="22.5">
      <c r="A17" s="145"/>
      <c r="B17" s="146" t="s">
        <v>393</v>
      </c>
      <c r="C17" s="194" t="str">
        <f t="shared" si="0"/>
        <v>ناجح</v>
      </c>
      <c r="D17" s="195">
        <f t="shared" si="1"/>
        <v>11.984999999999999</v>
      </c>
      <c r="E17" s="195">
        <f t="shared" si="2"/>
        <v>11.984999999999999</v>
      </c>
      <c r="F17" s="196"/>
      <c r="G17" s="196"/>
      <c r="H17" s="196"/>
      <c r="I17" s="197">
        <v>10.93</v>
      </c>
      <c r="J17" s="197">
        <v>11.03</v>
      </c>
      <c r="K17" s="194"/>
      <c r="L17" s="176"/>
      <c r="M17" s="177"/>
      <c r="N17" s="198">
        <v>30</v>
      </c>
      <c r="O17" s="198">
        <v>11.54</v>
      </c>
      <c r="P17" s="198">
        <v>30</v>
      </c>
      <c r="Q17" s="198">
        <v>12.16</v>
      </c>
      <c r="R17" s="199">
        <v>30</v>
      </c>
      <c r="S17" s="200">
        <v>12.72</v>
      </c>
      <c r="T17" s="199">
        <v>30</v>
      </c>
      <c r="U17" s="200">
        <v>13.53</v>
      </c>
      <c r="V17" s="178" t="s">
        <v>220</v>
      </c>
      <c r="W17" s="159" t="s">
        <v>219</v>
      </c>
      <c r="X17" s="201">
        <f t="shared" si="3"/>
        <v>7</v>
      </c>
      <c r="Y17" s="145"/>
    </row>
    <row r="18" spans="1:25" s="160" customFormat="1" ht="22.5">
      <c r="A18" s="145"/>
      <c r="B18" s="146" t="s">
        <v>393</v>
      </c>
      <c r="C18" s="194" t="str">
        <f t="shared" si="0"/>
        <v>ناجح</v>
      </c>
      <c r="D18" s="195">
        <f t="shared" si="1"/>
        <v>11.966666666666667</v>
      </c>
      <c r="E18" s="195">
        <f t="shared" si="2"/>
        <v>11.966666666666667</v>
      </c>
      <c r="F18" s="196"/>
      <c r="G18" s="196"/>
      <c r="H18" s="196"/>
      <c r="I18" s="197">
        <v>11.58</v>
      </c>
      <c r="J18" s="197">
        <v>12.37</v>
      </c>
      <c r="K18" s="194"/>
      <c r="L18" s="176"/>
      <c r="M18" s="177"/>
      <c r="N18" s="198">
        <v>30</v>
      </c>
      <c r="O18" s="198">
        <v>11.58</v>
      </c>
      <c r="P18" s="198">
        <v>30</v>
      </c>
      <c r="Q18" s="198">
        <v>14.23</v>
      </c>
      <c r="R18" s="199">
        <v>30</v>
      </c>
      <c r="S18" s="200">
        <v>10.93</v>
      </c>
      <c r="T18" s="199">
        <v>30</v>
      </c>
      <c r="U18" s="200">
        <v>11.11</v>
      </c>
      <c r="V18" s="202" t="s">
        <v>190</v>
      </c>
      <c r="W18" s="179" t="s">
        <v>189</v>
      </c>
      <c r="X18" s="201">
        <f t="shared" si="3"/>
        <v>8</v>
      </c>
      <c r="Y18" s="145"/>
    </row>
    <row r="19" spans="1:25" s="160" customFormat="1" ht="22.5">
      <c r="A19" s="145"/>
      <c r="B19" s="146" t="s">
        <v>393</v>
      </c>
      <c r="C19" s="194" t="str">
        <f t="shared" si="0"/>
        <v>ناجح</v>
      </c>
      <c r="D19" s="195">
        <f t="shared" si="1"/>
        <v>11.963199999999999</v>
      </c>
      <c r="E19" s="195">
        <f t="shared" si="2"/>
        <v>12.461666666666666</v>
      </c>
      <c r="F19" s="196"/>
      <c r="G19" s="196"/>
      <c r="H19" s="196">
        <v>1</v>
      </c>
      <c r="I19" s="197">
        <v>11.97</v>
      </c>
      <c r="J19" s="197">
        <v>11.58</v>
      </c>
      <c r="K19" s="194"/>
      <c r="L19" s="176"/>
      <c r="M19" s="177"/>
      <c r="N19" s="198">
        <v>30</v>
      </c>
      <c r="O19" s="198">
        <v>12</v>
      </c>
      <c r="P19" s="198">
        <v>30</v>
      </c>
      <c r="Q19" s="198">
        <v>13.52</v>
      </c>
      <c r="R19" s="199">
        <v>30</v>
      </c>
      <c r="S19" s="200">
        <v>13.53</v>
      </c>
      <c r="T19" s="199">
        <v>30</v>
      </c>
      <c r="U19" s="200">
        <v>12.17</v>
      </c>
      <c r="V19" s="178" t="s">
        <v>212</v>
      </c>
      <c r="W19" s="159" t="s">
        <v>211</v>
      </c>
      <c r="X19" s="201">
        <f t="shared" si="3"/>
        <v>9</v>
      </c>
      <c r="Y19" s="145"/>
    </row>
    <row r="20" spans="1:25" s="160" customFormat="1" ht="22.5">
      <c r="A20" s="145"/>
      <c r="B20" s="146" t="s">
        <v>393</v>
      </c>
      <c r="C20" s="194" t="str">
        <f t="shared" si="0"/>
        <v>ناجح</v>
      </c>
      <c r="D20" s="195">
        <f t="shared" si="1"/>
        <v>11.926666666666664</v>
      </c>
      <c r="E20" s="195">
        <f t="shared" si="2"/>
        <v>11.926666666666664</v>
      </c>
      <c r="F20" s="196"/>
      <c r="G20" s="196"/>
      <c r="H20" s="196"/>
      <c r="I20" s="197">
        <v>11.81</v>
      </c>
      <c r="J20" s="197">
        <v>13.19</v>
      </c>
      <c r="K20" s="194"/>
      <c r="L20" s="176"/>
      <c r="M20" s="177"/>
      <c r="N20" s="198">
        <v>30</v>
      </c>
      <c r="O20" s="198">
        <v>10.97</v>
      </c>
      <c r="P20" s="198">
        <v>30</v>
      </c>
      <c r="Q20" s="198">
        <v>11.67</v>
      </c>
      <c r="R20" s="199">
        <v>30</v>
      </c>
      <c r="S20" s="200">
        <v>12.16</v>
      </c>
      <c r="T20" s="199">
        <v>30</v>
      </c>
      <c r="U20" s="200">
        <v>11.76</v>
      </c>
      <c r="V20" s="178" t="s">
        <v>234</v>
      </c>
      <c r="W20" s="159" t="s">
        <v>233</v>
      </c>
      <c r="X20" s="201">
        <f t="shared" si="3"/>
        <v>10</v>
      </c>
      <c r="Y20" s="145"/>
    </row>
    <row r="21" spans="1:25" s="160" customFormat="1" ht="22.5">
      <c r="A21" s="145"/>
      <c r="B21" s="146" t="s">
        <v>393</v>
      </c>
      <c r="C21" s="194" t="str">
        <f t="shared" si="0"/>
        <v>ناجح</v>
      </c>
      <c r="D21" s="195">
        <f t="shared" si="1"/>
        <v>11.916666666666666</v>
      </c>
      <c r="E21" s="195">
        <f t="shared" si="2"/>
        <v>11.916666666666666</v>
      </c>
      <c r="F21" s="196"/>
      <c r="G21" s="196"/>
      <c r="H21" s="196"/>
      <c r="I21" s="197">
        <v>9.91</v>
      </c>
      <c r="J21" s="197">
        <v>10.71</v>
      </c>
      <c r="K21" s="194"/>
      <c r="L21" s="176"/>
      <c r="M21" s="177"/>
      <c r="N21" s="198">
        <v>30</v>
      </c>
      <c r="O21" s="198">
        <v>13.88</v>
      </c>
      <c r="P21" s="198">
        <v>30</v>
      </c>
      <c r="Q21" s="198">
        <v>10.3</v>
      </c>
      <c r="R21" s="199">
        <v>30</v>
      </c>
      <c r="S21" s="200">
        <v>13.42</v>
      </c>
      <c r="T21" s="199">
        <v>30</v>
      </c>
      <c r="U21" s="200">
        <v>13.28</v>
      </c>
      <c r="V21" s="178" t="s">
        <v>171</v>
      </c>
      <c r="W21" s="159" t="s">
        <v>170</v>
      </c>
      <c r="X21" s="201">
        <f t="shared" si="3"/>
        <v>11</v>
      </c>
      <c r="Y21" s="145"/>
    </row>
    <row r="22" spans="1:25" s="160" customFormat="1" ht="22.5">
      <c r="A22" s="145"/>
      <c r="B22" s="146" t="s">
        <v>393</v>
      </c>
      <c r="C22" s="194" t="str">
        <f t="shared" si="0"/>
        <v>ناجح</v>
      </c>
      <c r="D22" s="195">
        <f t="shared" si="1"/>
        <v>11.895000000000001</v>
      </c>
      <c r="E22" s="195">
        <f t="shared" si="2"/>
        <v>11.895000000000001</v>
      </c>
      <c r="F22" s="196"/>
      <c r="G22" s="196"/>
      <c r="H22" s="196"/>
      <c r="I22" s="197">
        <v>10.41</v>
      </c>
      <c r="J22" s="197">
        <v>10.029999999999999</v>
      </c>
      <c r="K22" s="194"/>
      <c r="L22" s="176"/>
      <c r="M22" s="177"/>
      <c r="N22" s="198">
        <v>30</v>
      </c>
      <c r="O22" s="198">
        <v>10.33</v>
      </c>
      <c r="P22" s="198">
        <v>30</v>
      </c>
      <c r="Q22" s="198">
        <v>12.44</v>
      </c>
      <c r="R22" s="199">
        <v>30</v>
      </c>
      <c r="S22" s="200">
        <v>13.85</v>
      </c>
      <c r="T22" s="199">
        <v>30</v>
      </c>
      <c r="U22" s="200">
        <v>14.31</v>
      </c>
      <c r="V22" s="178" t="s">
        <v>218</v>
      </c>
      <c r="W22" s="159" t="s">
        <v>217</v>
      </c>
      <c r="X22" s="201">
        <f t="shared" si="3"/>
        <v>12</v>
      </c>
      <c r="Y22" s="145"/>
    </row>
    <row r="23" spans="1:25" s="160" customFormat="1" ht="22.5">
      <c r="A23" s="145"/>
      <c r="B23" s="146" t="s">
        <v>393</v>
      </c>
      <c r="C23" s="194" t="str">
        <f t="shared" si="0"/>
        <v>ناجح</v>
      </c>
      <c r="D23" s="195">
        <f t="shared" si="1"/>
        <v>11.576666666666668</v>
      </c>
      <c r="E23" s="195">
        <f t="shared" si="2"/>
        <v>11.576666666666668</v>
      </c>
      <c r="F23" s="196"/>
      <c r="G23" s="196"/>
      <c r="H23" s="196"/>
      <c r="I23" s="197">
        <v>11.39</v>
      </c>
      <c r="J23" s="197">
        <v>11.05</v>
      </c>
      <c r="K23" s="194"/>
      <c r="L23" s="176"/>
      <c r="M23" s="177"/>
      <c r="N23" s="198">
        <v>30</v>
      </c>
      <c r="O23" s="198">
        <v>12.66</v>
      </c>
      <c r="P23" s="198">
        <v>30</v>
      </c>
      <c r="Q23" s="198">
        <v>9.7200000000000006</v>
      </c>
      <c r="R23" s="199">
        <v>30</v>
      </c>
      <c r="S23" s="200">
        <v>12.25</v>
      </c>
      <c r="T23" s="199">
        <v>30</v>
      </c>
      <c r="U23" s="200">
        <v>12.39</v>
      </c>
      <c r="V23" s="178" t="s">
        <v>238</v>
      </c>
      <c r="W23" s="159" t="s">
        <v>237</v>
      </c>
      <c r="X23" s="201">
        <f t="shared" si="3"/>
        <v>13</v>
      </c>
      <c r="Y23" s="145"/>
    </row>
    <row r="24" spans="1:25" s="160" customFormat="1" ht="22.5">
      <c r="A24" s="145"/>
      <c r="B24" s="146" t="s">
        <v>393</v>
      </c>
      <c r="C24" s="194" t="str">
        <f t="shared" si="0"/>
        <v>ناجح</v>
      </c>
      <c r="D24" s="195">
        <f t="shared" si="1"/>
        <v>11.556666666666667</v>
      </c>
      <c r="E24" s="195">
        <f t="shared" si="2"/>
        <v>11.556666666666667</v>
      </c>
      <c r="F24" s="196"/>
      <c r="G24" s="196"/>
      <c r="H24" s="196"/>
      <c r="I24" s="197">
        <v>10.5</v>
      </c>
      <c r="J24" s="197">
        <v>11.05</v>
      </c>
      <c r="K24" s="194"/>
      <c r="L24" s="176"/>
      <c r="M24" s="177"/>
      <c r="N24" s="198">
        <v>30</v>
      </c>
      <c r="O24" s="198">
        <v>12.87</v>
      </c>
      <c r="P24" s="198">
        <v>30</v>
      </c>
      <c r="Q24" s="198">
        <v>10.91</v>
      </c>
      <c r="R24" s="199">
        <v>30</v>
      </c>
      <c r="S24" s="200">
        <v>12.4</v>
      </c>
      <c r="T24" s="199">
        <v>30</v>
      </c>
      <c r="U24" s="200">
        <v>11.61</v>
      </c>
      <c r="V24" s="202" t="s">
        <v>182</v>
      </c>
      <c r="W24" s="179" t="s">
        <v>181</v>
      </c>
      <c r="X24" s="201">
        <f t="shared" si="3"/>
        <v>14</v>
      </c>
    </row>
    <row r="25" spans="1:25" s="160" customFormat="1" ht="22.5">
      <c r="A25" s="145"/>
      <c r="B25" s="146" t="s">
        <v>393</v>
      </c>
      <c r="C25" s="194" t="str">
        <f t="shared" si="0"/>
        <v>ناجح</v>
      </c>
      <c r="D25" s="195">
        <f t="shared" si="1"/>
        <v>11.398333333333333</v>
      </c>
      <c r="E25" s="195">
        <f t="shared" si="2"/>
        <v>11.398333333333333</v>
      </c>
      <c r="F25" s="196"/>
      <c r="G25" s="196"/>
      <c r="H25" s="196"/>
      <c r="I25" s="197">
        <v>10.31</v>
      </c>
      <c r="J25" s="197">
        <v>11.14</v>
      </c>
      <c r="K25" s="194"/>
      <c r="L25" s="176"/>
      <c r="M25" s="177"/>
      <c r="N25" s="198">
        <v>30</v>
      </c>
      <c r="O25" s="198">
        <v>12.46</v>
      </c>
      <c r="P25" s="198">
        <v>30</v>
      </c>
      <c r="Q25" s="198">
        <v>11.69</v>
      </c>
      <c r="R25" s="199">
        <v>30</v>
      </c>
      <c r="S25" s="200">
        <v>13.19</v>
      </c>
      <c r="T25" s="199">
        <v>30</v>
      </c>
      <c r="U25" s="200">
        <v>9.6</v>
      </c>
      <c r="V25" s="202" t="s">
        <v>194</v>
      </c>
      <c r="W25" s="179" t="s">
        <v>193</v>
      </c>
      <c r="X25" s="201">
        <f t="shared" si="3"/>
        <v>15</v>
      </c>
    </row>
    <row r="26" spans="1:25" s="160" customFormat="1" ht="22.5">
      <c r="A26" s="145"/>
      <c r="B26" s="146" t="s">
        <v>393</v>
      </c>
      <c r="C26" s="194" t="str">
        <f t="shared" si="0"/>
        <v>ناجح</v>
      </c>
      <c r="D26" s="195">
        <f t="shared" si="1"/>
        <v>11.358399999999998</v>
      </c>
      <c r="E26" s="195">
        <f t="shared" si="2"/>
        <v>11.831666666666665</v>
      </c>
      <c r="F26" s="196"/>
      <c r="G26" s="196"/>
      <c r="H26" s="196">
        <v>1</v>
      </c>
      <c r="I26" s="197">
        <v>10.77</v>
      </c>
      <c r="J26" s="197">
        <v>11.8</v>
      </c>
      <c r="K26" s="194"/>
      <c r="L26" s="176"/>
      <c r="M26" s="177"/>
      <c r="N26" s="198">
        <v>30</v>
      </c>
      <c r="O26" s="198">
        <v>11.08</v>
      </c>
      <c r="P26" s="198">
        <v>30</v>
      </c>
      <c r="Q26" s="198">
        <v>11.75</v>
      </c>
      <c r="R26" s="199">
        <v>30</v>
      </c>
      <c r="S26" s="200">
        <v>12.8</v>
      </c>
      <c r="T26" s="199">
        <v>30</v>
      </c>
      <c r="U26" s="200">
        <v>12.79</v>
      </c>
      <c r="V26" s="178" t="s">
        <v>197</v>
      </c>
      <c r="W26" s="159" t="s">
        <v>195</v>
      </c>
      <c r="X26" s="201">
        <f t="shared" si="3"/>
        <v>16</v>
      </c>
    </row>
    <row r="27" spans="1:25" s="160" customFormat="1" ht="22.5">
      <c r="A27" s="145"/>
      <c r="B27" s="146" t="s">
        <v>393</v>
      </c>
      <c r="C27" s="194" t="str">
        <f t="shared" si="0"/>
        <v>ناجح</v>
      </c>
      <c r="D27" s="195">
        <f t="shared" si="1"/>
        <v>11.353333333333333</v>
      </c>
      <c r="E27" s="195">
        <f t="shared" si="2"/>
        <v>11.353333333333333</v>
      </c>
      <c r="F27" s="196"/>
      <c r="G27" s="196"/>
      <c r="H27" s="196"/>
      <c r="I27" s="197">
        <v>12.68</v>
      </c>
      <c r="J27" s="197">
        <v>11</v>
      </c>
      <c r="K27" s="194"/>
      <c r="L27" s="176"/>
      <c r="M27" s="177"/>
      <c r="N27" s="198"/>
      <c r="O27" s="198">
        <v>11.11</v>
      </c>
      <c r="P27" s="198"/>
      <c r="Q27" s="198">
        <v>11.11</v>
      </c>
      <c r="R27" s="199"/>
      <c r="S27" s="200">
        <v>11.11</v>
      </c>
      <c r="T27" s="199"/>
      <c r="U27" s="200">
        <v>11.11</v>
      </c>
      <c r="V27" s="178" t="s">
        <v>206</v>
      </c>
      <c r="W27" s="159" t="s">
        <v>205</v>
      </c>
      <c r="X27" s="201">
        <f t="shared" si="3"/>
        <v>17</v>
      </c>
    </row>
    <row r="28" spans="1:25" s="160" customFormat="1" ht="22.5">
      <c r="A28" s="145"/>
      <c r="B28" s="146" t="s">
        <v>393</v>
      </c>
      <c r="C28" s="194" t="str">
        <f t="shared" si="0"/>
        <v>ناجح</v>
      </c>
      <c r="D28" s="195">
        <f t="shared" si="1"/>
        <v>11.340000000000002</v>
      </c>
      <c r="E28" s="195">
        <f t="shared" si="2"/>
        <v>11.340000000000002</v>
      </c>
      <c r="F28" s="196"/>
      <c r="G28" s="196"/>
      <c r="H28" s="196"/>
      <c r="I28" s="197">
        <v>10.62</v>
      </c>
      <c r="J28" s="197">
        <v>11.91</v>
      </c>
      <c r="K28" s="194"/>
      <c r="L28" s="176"/>
      <c r="M28" s="177"/>
      <c r="N28" s="198">
        <v>30</v>
      </c>
      <c r="O28" s="198">
        <v>11.58</v>
      </c>
      <c r="P28" s="198">
        <v>30</v>
      </c>
      <c r="Q28" s="198">
        <v>12.03</v>
      </c>
      <c r="R28" s="199">
        <v>30</v>
      </c>
      <c r="S28" s="200">
        <v>11.28</v>
      </c>
      <c r="T28" s="199">
        <v>30</v>
      </c>
      <c r="U28" s="200">
        <v>10.62</v>
      </c>
      <c r="V28" s="202" t="s">
        <v>179</v>
      </c>
      <c r="W28" s="179" t="s">
        <v>178</v>
      </c>
      <c r="X28" s="201">
        <f t="shared" si="3"/>
        <v>18</v>
      </c>
    </row>
    <row r="29" spans="1:25" s="160" customFormat="1" ht="22.5">
      <c r="A29" s="145"/>
      <c r="B29" s="146" t="s">
        <v>393</v>
      </c>
      <c r="C29" s="194" t="str">
        <f t="shared" si="0"/>
        <v>ناجح</v>
      </c>
      <c r="D29" s="195">
        <f t="shared" si="1"/>
        <v>11.328899999999999</v>
      </c>
      <c r="E29" s="195">
        <f t="shared" si="2"/>
        <v>11.443333333333333</v>
      </c>
      <c r="F29" s="196">
        <v>1</v>
      </c>
      <c r="G29" s="196"/>
      <c r="H29" s="196"/>
      <c r="I29" s="197">
        <v>9.93</v>
      </c>
      <c r="J29" s="197">
        <v>11.01</v>
      </c>
      <c r="K29" s="194"/>
      <c r="L29" s="176"/>
      <c r="M29" s="177"/>
      <c r="N29" s="198">
        <v>30</v>
      </c>
      <c r="O29" s="198">
        <v>11.08</v>
      </c>
      <c r="P29" s="198">
        <v>30</v>
      </c>
      <c r="Q29" s="198">
        <v>10.15</v>
      </c>
      <c r="R29" s="199">
        <v>30</v>
      </c>
      <c r="S29" s="200">
        <v>13.55</v>
      </c>
      <c r="T29" s="199">
        <v>30</v>
      </c>
      <c r="U29" s="200">
        <v>12.94</v>
      </c>
      <c r="V29" s="178" t="s">
        <v>200</v>
      </c>
      <c r="W29" s="159" t="s">
        <v>199</v>
      </c>
      <c r="X29" s="201">
        <f t="shared" si="3"/>
        <v>19</v>
      </c>
    </row>
    <row r="30" spans="1:25" s="160" customFormat="1" ht="22.5">
      <c r="A30" s="145"/>
      <c r="B30" s="146" t="s">
        <v>393</v>
      </c>
      <c r="C30" s="194" t="str">
        <f t="shared" si="0"/>
        <v>ناجح</v>
      </c>
      <c r="D30" s="195">
        <f t="shared" si="1"/>
        <v>11.171666666666665</v>
      </c>
      <c r="E30" s="195">
        <f t="shared" si="2"/>
        <v>11.171666666666665</v>
      </c>
      <c r="F30" s="196"/>
      <c r="G30" s="196"/>
      <c r="H30" s="196"/>
      <c r="I30" s="197">
        <v>10.85</v>
      </c>
      <c r="J30" s="197">
        <v>10.51</v>
      </c>
      <c r="K30" s="194"/>
      <c r="L30" s="176"/>
      <c r="M30" s="177"/>
      <c r="N30" s="198">
        <v>30</v>
      </c>
      <c r="O30" s="198">
        <v>10.27</v>
      </c>
      <c r="P30" s="198">
        <v>30</v>
      </c>
      <c r="Q30" s="198">
        <v>12.03</v>
      </c>
      <c r="R30" s="199">
        <v>30</v>
      </c>
      <c r="S30" s="200">
        <v>11.12</v>
      </c>
      <c r="T30" s="199">
        <v>30</v>
      </c>
      <c r="U30" s="200">
        <v>12.25</v>
      </c>
      <c r="V30" s="178" t="s">
        <v>236</v>
      </c>
      <c r="W30" s="159" t="s">
        <v>235</v>
      </c>
      <c r="X30" s="201">
        <f t="shared" si="3"/>
        <v>20</v>
      </c>
    </row>
    <row r="31" spans="1:25" s="160" customFormat="1" ht="22.5">
      <c r="A31" s="145"/>
      <c r="B31" s="146" t="s">
        <v>393</v>
      </c>
      <c r="C31" s="194" t="str">
        <f t="shared" si="0"/>
        <v>ناجح</v>
      </c>
      <c r="D31" s="195">
        <f t="shared" si="1"/>
        <v>11.143333333333333</v>
      </c>
      <c r="E31" s="195">
        <f t="shared" si="2"/>
        <v>11.143333333333333</v>
      </c>
      <c r="F31" s="196"/>
      <c r="G31" s="196"/>
      <c r="H31" s="196"/>
      <c r="I31" s="197">
        <v>10.119999999999999</v>
      </c>
      <c r="J31" s="197">
        <v>10.64</v>
      </c>
      <c r="K31" s="194"/>
      <c r="L31" s="176"/>
      <c r="M31" s="177"/>
      <c r="N31" s="198">
        <v>30</v>
      </c>
      <c r="O31" s="198">
        <v>10.33</v>
      </c>
      <c r="P31" s="198">
        <v>30</v>
      </c>
      <c r="Q31" s="198">
        <v>10.47</v>
      </c>
      <c r="R31" s="199">
        <v>30</v>
      </c>
      <c r="S31" s="200">
        <v>12.55</v>
      </c>
      <c r="T31" s="199">
        <v>30</v>
      </c>
      <c r="U31" s="200">
        <v>12.75</v>
      </c>
      <c r="V31" s="202" t="s">
        <v>184</v>
      </c>
      <c r="W31" s="159" t="s">
        <v>183</v>
      </c>
      <c r="X31" s="201">
        <f t="shared" si="3"/>
        <v>21</v>
      </c>
    </row>
    <row r="32" spans="1:25" s="160" customFormat="1" ht="22.5">
      <c r="A32" s="145"/>
      <c r="B32" s="146" t="s">
        <v>393</v>
      </c>
      <c r="C32" s="194" t="str">
        <f t="shared" si="0"/>
        <v>ناجح</v>
      </c>
      <c r="D32" s="195">
        <f t="shared" si="1"/>
        <v>11.126266666666666</v>
      </c>
      <c r="E32" s="195">
        <f t="shared" si="2"/>
        <v>11.353333333333333</v>
      </c>
      <c r="F32" s="196">
        <v>2</v>
      </c>
      <c r="G32" s="196"/>
      <c r="H32" s="196"/>
      <c r="I32" s="197">
        <v>9.93</v>
      </c>
      <c r="J32" s="197">
        <v>10.55</v>
      </c>
      <c r="K32" s="194"/>
      <c r="L32" s="176"/>
      <c r="M32" s="177"/>
      <c r="N32" s="198"/>
      <c r="O32" s="198">
        <v>11.91</v>
      </c>
      <c r="P32" s="198"/>
      <c r="Q32" s="198">
        <v>11.91</v>
      </c>
      <c r="R32" s="199"/>
      <c r="S32" s="200">
        <v>11.91</v>
      </c>
      <c r="T32" s="199"/>
      <c r="U32" s="200">
        <v>11.91</v>
      </c>
      <c r="V32" s="178" t="s">
        <v>230</v>
      </c>
      <c r="W32" s="159" t="s">
        <v>229</v>
      </c>
      <c r="X32" s="201">
        <f t="shared" si="3"/>
        <v>22</v>
      </c>
    </row>
    <row r="33" spans="1:26" s="160" customFormat="1" ht="22.5">
      <c r="A33" s="145"/>
      <c r="B33" s="146" t="s">
        <v>393</v>
      </c>
      <c r="C33" s="194" t="str">
        <f t="shared" si="0"/>
        <v>ناجح</v>
      </c>
      <c r="D33" s="195">
        <f t="shared" si="1"/>
        <v>11.016666666666666</v>
      </c>
      <c r="E33" s="195">
        <f t="shared" si="2"/>
        <v>11.016666666666666</v>
      </c>
      <c r="F33" s="196"/>
      <c r="G33" s="196"/>
      <c r="H33" s="196"/>
      <c r="I33" s="197">
        <v>10.02</v>
      </c>
      <c r="J33" s="197">
        <v>10.66</v>
      </c>
      <c r="K33" s="194"/>
      <c r="L33" s="176"/>
      <c r="M33" s="177"/>
      <c r="N33" s="198">
        <v>30</v>
      </c>
      <c r="O33" s="198">
        <v>11.12</v>
      </c>
      <c r="P33" s="198">
        <v>30</v>
      </c>
      <c r="Q33" s="198">
        <v>12.64</v>
      </c>
      <c r="R33" s="199">
        <v>30</v>
      </c>
      <c r="S33" s="200">
        <v>10.35</v>
      </c>
      <c r="T33" s="199">
        <v>30</v>
      </c>
      <c r="U33" s="200">
        <v>11.31</v>
      </c>
      <c r="V33" s="178" t="s">
        <v>222</v>
      </c>
      <c r="W33" s="159" t="s">
        <v>221</v>
      </c>
      <c r="X33" s="201">
        <f t="shared" si="3"/>
        <v>23</v>
      </c>
    </row>
    <row r="34" spans="1:26" s="160" customFormat="1" ht="22.5">
      <c r="A34" s="145"/>
      <c r="B34" s="146" t="s">
        <v>393</v>
      </c>
      <c r="C34" s="194" t="str">
        <f t="shared" si="0"/>
        <v>ناجح</v>
      </c>
      <c r="D34" s="195">
        <f t="shared" si="1"/>
        <v>10.943333333333333</v>
      </c>
      <c r="E34" s="195">
        <f t="shared" si="2"/>
        <v>10.943333333333333</v>
      </c>
      <c r="F34" s="196"/>
      <c r="G34" s="196"/>
      <c r="H34" s="196"/>
      <c r="I34" s="197">
        <v>10.7</v>
      </c>
      <c r="J34" s="197">
        <v>12.1</v>
      </c>
      <c r="K34" s="194"/>
      <c r="L34" s="176"/>
      <c r="M34" s="177"/>
      <c r="N34" s="198">
        <v>30</v>
      </c>
      <c r="O34" s="198">
        <v>10.71</v>
      </c>
      <c r="P34" s="198">
        <v>30</v>
      </c>
      <c r="Q34" s="198">
        <v>10.7</v>
      </c>
      <c r="R34" s="199">
        <v>30</v>
      </c>
      <c r="S34" s="200">
        <v>10.77</v>
      </c>
      <c r="T34" s="199">
        <v>30</v>
      </c>
      <c r="U34" s="200">
        <v>10.68</v>
      </c>
      <c r="V34" s="178" t="s">
        <v>204</v>
      </c>
      <c r="W34" s="159" t="s">
        <v>203</v>
      </c>
      <c r="X34" s="201">
        <f t="shared" si="3"/>
        <v>24</v>
      </c>
    </row>
    <row r="35" spans="1:26" s="160" customFormat="1" ht="22.5">
      <c r="A35" s="145"/>
      <c r="B35" s="146" t="s">
        <v>393</v>
      </c>
      <c r="C35" s="194" t="str">
        <f t="shared" si="0"/>
        <v>ناجح</v>
      </c>
      <c r="D35" s="195">
        <f t="shared" si="1"/>
        <v>10.928333333333333</v>
      </c>
      <c r="E35" s="195">
        <f t="shared" si="2"/>
        <v>10.928333333333333</v>
      </c>
      <c r="F35" s="196"/>
      <c r="G35" s="196"/>
      <c r="H35" s="196"/>
      <c r="I35" s="197">
        <v>10.31</v>
      </c>
      <c r="J35" s="197">
        <v>10.5</v>
      </c>
      <c r="K35" s="194"/>
      <c r="L35" s="176"/>
      <c r="M35" s="177"/>
      <c r="N35" s="198"/>
      <c r="O35" s="198">
        <v>11.19</v>
      </c>
      <c r="P35" s="198"/>
      <c r="Q35" s="198">
        <v>11.19</v>
      </c>
      <c r="R35" s="199"/>
      <c r="S35" s="200">
        <v>11.19</v>
      </c>
      <c r="T35" s="199"/>
      <c r="U35" s="200">
        <v>11.19</v>
      </c>
      <c r="V35" s="178" t="s">
        <v>208</v>
      </c>
      <c r="W35" s="159" t="s">
        <v>207</v>
      </c>
      <c r="X35" s="201">
        <f t="shared" si="3"/>
        <v>25</v>
      </c>
    </row>
    <row r="36" spans="1:26" s="160" customFormat="1" ht="22.5">
      <c r="A36" s="145"/>
      <c r="B36" s="146" t="s">
        <v>393</v>
      </c>
      <c r="C36" s="194" t="str">
        <f t="shared" si="0"/>
        <v>ناجح</v>
      </c>
      <c r="D36" s="195">
        <f t="shared" si="1"/>
        <v>10.918333333333335</v>
      </c>
      <c r="E36" s="195">
        <f t="shared" si="2"/>
        <v>10.918333333333335</v>
      </c>
      <c r="F36" s="196"/>
      <c r="G36" s="196"/>
      <c r="H36" s="196"/>
      <c r="I36" s="197">
        <v>11.41</v>
      </c>
      <c r="J36" s="197">
        <v>10.51</v>
      </c>
      <c r="K36" s="194"/>
      <c r="L36" s="176"/>
      <c r="M36" s="177"/>
      <c r="N36" s="198">
        <v>30</v>
      </c>
      <c r="O36" s="198">
        <v>11.68</v>
      </c>
      <c r="P36" s="198">
        <v>30</v>
      </c>
      <c r="Q36" s="198">
        <v>10.69</v>
      </c>
      <c r="R36" s="199">
        <v>30</v>
      </c>
      <c r="S36" s="200">
        <v>10.92</v>
      </c>
      <c r="T36" s="199">
        <v>30</v>
      </c>
      <c r="U36" s="200">
        <v>10.3</v>
      </c>
      <c r="V36" s="202" t="s">
        <v>167</v>
      </c>
      <c r="W36" s="179" t="s">
        <v>166</v>
      </c>
      <c r="X36" s="201">
        <f t="shared" si="3"/>
        <v>26</v>
      </c>
    </row>
    <row r="37" spans="1:26" s="160" customFormat="1" ht="22.5">
      <c r="A37" s="145"/>
      <c r="B37" s="146" t="s">
        <v>393</v>
      </c>
      <c r="C37" s="194" t="str">
        <f t="shared" si="0"/>
        <v>ناجح</v>
      </c>
      <c r="D37" s="195">
        <f t="shared" si="1"/>
        <v>10.82</v>
      </c>
      <c r="E37" s="195">
        <f t="shared" si="2"/>
        <v>10.82</v>
      </c>
      <c r="F37" s="196"/>
      <c r="G37" s="196"/>
      <c r="H37" s="196"/>
      <c r="I37" s="197">
        <v>9.85</v>
      </c>
      <c r="J37" s="197">
        <v>11.6</v>
      </c>
      <c r="K37" s="194"/>
      <c r="L37" s="176"/>
      <c r="M37" s="177"/>
      <c r="N37" s="198">
        <v>30</v>
      </c>
      <c r="O37" s="198">
        <v>10.14</v>
      </c>
      <c r="P37" s="198">
        <v>30</v>
      </c>
      <c r="Q37" s="198">
        <v>11.36</v>
      </c>
      <c r="R37" s="199">
        <v>30</v>
      </c>
      <c r="S37" s="200">
        <v>11.27</v>
      </c>
      <c r="T37" s="199">
        <v>30</v>
      </c>
      <c r="U37" s="200">
        <v>10.7</v>
      </c>
      <c r="V37" s="178" t="s">
        <v>169</v>
      </c>
      <c r="W37" s="159" t="s">
        <v>168</v>
      </c>
      <c r="X37" s="201">
        <f t="shared" si="3"/>
        <v>27</v>
      </c>
    </row>
    <row r="38" spans="1:26" s="160" customFormat="1" ht="22.5">
      <c r="A38" s="145"/>
      <c r="B38" s="146" t="s">
        <v>393</v>
      </c>
      <c r="C38" s="194" t="str">
        <f t="shared" si="0"/>
        <v>ناجح</v>
      </c>
      <c r="D38" s="195">
        <f t="shared" si="1"/>
        <v>10.729166666666666</v>
      </c>
      <c r="E38" s="195">
        <f t="shared" si="2"/>
        <v>10.729166666666666</v>
      </c>
      <c r="F38" s="196"/>
      <c r="G38" s="196"/>
      <c r="H38" s="196"/>
      <c r="I38" s="197">
        <v>10.375</v>
      </c>
      <c r="J38" s="197">
        <v>9.6199999999999992</v>
      </c>
      <c r="K38" s="194"/>
      <c r="L38" s="176"/>
      <c r="M38" s="177"/>
      <c r="N38" s="198">
        <v>30</v>
      </c>
      <c r="O38" s="198">
        <v>11.62</v>
      </c>
      <c r="P38" s="198">
        <v>30</v>
      </c>
      <c r="Q38" s="198">
        <v>10.75</v>
      </c>
      <c r="R38" s="199">
        <v>30</v>
      </c>
      <c r="S38" s="200">
        <v>9.6199999999999992</v>
      </c>
      <c r="T38" s="199">
        <v>30</v>
      </c>
      <c r="U38" s="200">
        <v>12.39</v>
      </c>
      <c r="V38" s="178" t="s">
        <v>210</v>
      </c>
      <c r="W38" s="159" t="s">
        <v>209</v>
      </c>
      <c r="X38" s="201">
        <f t="shared" si="3"/>
        <v>28</v>
      </c>
    </row>
    <row r="39" spans="1:26" s="160" customFormat="1" ht="22.5">
      <c r="A39" s="145"/>
      <c r="B39" s="146" t="s">
        <v>393</v>
      </c>
      <c r="C39" s="194" t="str">
        <f t="shared" si="0"/>
        <v>ناجح</v>
      </c>
      <c r="D39" s="195">
        <f t="shared" si="1"/>
        <v>10.72335</v>
      </c>
      <c r="E39" s="195">
        <f t="shared" si="2"/>
        <v>11.055</v>
      </c>
      <c r="F39" s="196">
        <v>3</v>
      </c>
      <c r="G39" s="196"/>
      <c r="H39" s="196"/>
      <c r="I39" s="197">
        <v>11.45</v>
      </c>
      <c r="J39" s="197">
        <v>10.32</v>
      </c>
      <c r="K39" s="194"/>
      <c r="L39" s="176"/>
      <c r="M39" s="177"/>
      <c r="N39" s="198"/>
      <c r="O39" s="198">
        <v>11.14</v>
      </c>
      <c r="P39" s="198"/>
      <c r="Q39" s="198">
        <v>11.14</v>
      </c>
      <c r="R39" s="199"/>
      <c r="S39" s="200">
        <v>11.14</v>
      </c>
      <c r="T39" s="199"/>
      <c r="U39" s="200">
        <v>11.14</v>
      </c>
      <c r="V39" s="178" t="s">
        <v>214</v>
      </c>
      <c r="W39" s="159" t="s">
        <v>213</v>
      </c>
      <c r="X39" s="201">
        <f t="shared" si="3"/>
        <v>29</v>
      </c>
    </row>
    <row r="40" spans="1:26" s="160" customFormat="1" ht="22.5">
      <c r="A40" s="145"/>
      <c r="B40" s="146" t="s">
        <v>393</v>
      </c>
      <c r="C40" s="194" t="str">
        <f t="shared" si="0"/>
        <v>ناجح</v>
      </c>
      <c r="D40" s="195">
        <f t="shared" si="1"/>
        <v>10.586666666666666</v>
      </c>
      <c r="E40" s="195">
        <f t="shared" si="2"/>
        <v>10.586666666666666</v>
      </c>
      <c r="F40" s="196"/>
      <c r="G40" s="196"/>
      <c r="H40" s="196"/>
      <c r="I40" s="197">
        <v>9.58</v>
      </c>
      <c r="J40" s="197">
        <v>10.83</v>
      </c>
      <c r="K40" s="194"/>
      <c r="L40" s="176"/>
      <c r="M40" s="177"/>
      <c r="N40" s="198">
        <v>30</v>
      </c>
      <c r="O40" s="198">
        <v>9.4700000000000006</v>
      </c>
      <c r="P40" s="198">
        <v>30</v>
      </c>
      <c r="Q40" s="198">
        <v>11.01</v>
      </c>
      <c r="R40" s="199">
        <v>30</v>
      </c>
      <c r="S40" s="200">
        <v>10.63</v>
      </c>
      <c r="T40" s="199">
        <v>30</v>
      </c>
      <c r="U40" s="200">
        <v>12</v>
      </c>
      <c r="V40" s="178" t="s">
        <v>173</v>
      </c>
      <c r="W40" s="159" t="s">
        <v>172</v>
      </c>
      <c r="X40" s="201">
        <f t="shared" si="3"/>
        <v>30</v>
      </c>
    </row>
    <row r="41" spans="1:26" s="160" customFormat="1" ht="22.5">
      <c r="A41" s="145"/>
      <c r="B41" s="211"/>
      <c r="C41" s="194" t="str">
        <f t="shared" si="0"/>
        <v>ناجح</v>
      </c>
      <c r="D41" s="195">
        <f t="shared" si="1"/>
        <v>10.541666666666666</v>
      </c>
      <c r="E41" s="195">
        <f t="shared" si="2"/>
        <v>10.541666666666666</v>
      </c>
      <c r="F41" s="196"/>
      <c r="G41" s="196"/>
      <c r="H41" s="196"/>
      <c r="I41" s="197">
        <v>10.08</v>
      </c>
      <c r="J41" s="197">
        <v>11.37</v>
      </c>
      <c r="K41" s="194"/>
      <c r="L41" s="176"/>
      <c r="M41" s="177"/>
      <c r="N41" s="198">
        <v>30</v>
      </c>
      <c r="O41" s="198">
        <v>9.34</v>
      </c>
      <c r="P41" s="198">
        <v>30</v>
      </c>
      <c r="Q41" s="198">
        <v>10.67</v>
      </c>
      <c r="R41" s="199">
        <v>30</v>
      </c>
      <c r="S41" s="200">
        <v>11.4</v>
      </c>
      <c r="T41" s="199">
        <v>30</v>
      </c>
      <c r="U41" s="200">
        <v>10.39</v>
      </c>
      <c r="V41" s="178" t="s">
        <v>232</v>
      </c>
      <c r="W41" s="159" t="s">
        <v>231</v>
      </c>
      <c r="X41" s="201">
        <f t="shared" si="3"/>
        <v>31</v>
      </c>
    </row>
    <row r="42" spans="1:26" s="160" customFormat="1" ht="22.5">
      <c r="A42" s="145"/>
      <c r="B42" s="211"/>
      <c r="C42" s="194" t="str">
        <f t="shared" si="0"/>
        <v>ناجح</v>
      </c>
      <c r="D42" s="195">
        <f t="shared" si="1"/>
        <v>10.32405</v>
      </c>
      <c r="E42" s="195">
        <f t="shared" si="2"/>
        <v>10.428333333333333</v>
      </c>
      <c r="F42" s="196">
        <v>1</v>
      </c>
      <c r="G42" s="196"/>
      <c r="H42" s="196"/>
      <c r="I42" s="197">
        <v>9.39</v>
      </c>
      <c r="J42" s="197">
        <v>10.6</v>
      </c>
      <c r="K42" s="194"/>
      <c r="L42" s="176"/>
      <c r="M42" s="177"/>
      <c r="N42" s="198">
        <v>30</v>
      </c>
      <c r="O42" s="198">
        <v>12.98</v>
      </c>
      <c r="P42" s="198">
        <v>30</v>
      </c>
      <c r="Q42" s="198">
        <v>8.81</v>
      </c>
      <c r="R42" s="199">
        <v>30</v>
      </c>
      <c r="S42" s="200">
        <v>10.32</v>
      </c>
      <c r="T42" s="199">
        <v>30</v>
      </c>
      <c r="U42" s="200">
        <v>10.47</v>
      </c>
      <c r="V42" s="178" t="s">
        <v>226</v>
      </c>
      <c r="W42" s="159" t="s">
        <v>225</v>
      </c>
      <c r="X42" s="201">
        <f t="shared" si="3"/>
        <v>32</v>
      </c>
    </row>
    <row r="43" spans="1:26" s="160" customFormat="1" ht="22.5">
      <c r="A43" s="145"/>
      <c r="B43" s="211"/>
      <c r="C43" s="194" t="str">
        <f t="shared" si="0"/>
        <v>ناجح</v>
      </c>
      <c r="D43" s="195">
        <f t="shared" si="1"/>
        <v>10.285333333333332</v>
      </c>
      <c r="E43" s="195">
        <f t="shared" si="2"/>
        <v>10.826666666666666</v>
      </c>
      <c r="F43" s="196">
        <v>1</v>
      </c>
      <c r="G43" s="196"/>
      <c r="H43" s="196">
        <v>1</v>
      </c>
      <c r="I43" s="197">
        <v>11.33</v>
      </c>
      <c r="J43" s="197">
        <v>9.2799999999999994</v>
      </c>
      <c r="K43" s="194"/>
      <c r="L43" s="176"/>
      <c r="M43" s="177"/>
      <c r="N43" s="198">
        <v>30</v>
      </c>
      <c r="O43" s="198">
        <v>10.34</v>
      </c>
      <c r="P43" s="198">
        <v>30</v>
      </c>
      <c r="Q43" s="198">
        <v>10.59</v>
      </c>
      <c r="R43" s="199">
        <v>30</v>
      </c>
      <c r="S43" s="200">
        <v>11.7</v>
      </c>
      <c r="T43" s="199">
        <v>30</v>
      </c>
      <c r="U43" s="200">
        <v>11.72</v>
      </c>
      <c r="V43" s="178" t="s">
        <v>198</v>
      </c>
      <c r="W43" s="159" t="s">
        <v>196</v>
      </c>
      <c r="X43" s="201">
        <f t="shared" si="3"/>
        <v>33</v>
      </c>
    </row>
    <row r="44" spans="1:26" s="160" customFormat="1" ht="22.5">
      <c r="A44" s="145"/>
      <c r="B44" s="211"/>
      <c r="C44" s="194" t="str">
        <f t="shared" si="0"/>
        <v>ناجح</v>
      </c>
      <c r="D44" s="195">
        <f t="shared" si="1"/>
        <v>10.211199999999998</v>
      </c>
      <c r="E44" s="195">
        <f t="shared" si="2"/>
        <v>10.636666666666665</v>
      </c>
      <c r="F44" s="196"/>
      <c r="G44" s="196"/>
      <c r="H44" s="196">
        <v>1</v>
      </c>
      <c r="I44" s="197">
        <v>11.18</v>
      </c>
      <c r="J44" s="197">
        <v>10.51</v>
      </c>
      <c r="K44" s="194"/>
      <c r="L44" s="176"/>
      <c r="M44" s="177"/>
      <c r="N44" s="198">
        <v>30</v>
      </c>
      <c r="O44" s="198">
        <v>10.31</v>
      </c>
      <c r="P44" s="198">
        <v>30</v>
      </c>
      <c r="Q44" s="198">
        <v>9.91</v>
      </c>
      <c r="R44" s="199">
        <v>30</v>
      </c>
      <c r="S44" s="200">
        <v>10.58</v>
      </c>
      <c r="T44" s="199">
        <v>30</v>
      </c>
      <c r="U44" s="200">
        <v>11.33</v>
      </c>
      <c r="V44" s="202" t="s">
        <v>186</v>
      </c>
      <c r="W44" s="179" t="s">
        <v>185</v>
      </c>
      <c r="X44" s="201">
        <f t="shared" si="3"/>
        <v>34</v>
      </c>
    </row>
    <row r="45" spans="1:26" s="160" customFormat="1" ht="22.5">
      <c r="A45" s="145"/>
      <c r="B45" s="211"/>
      <c r="C45" s="194" t="str">
        <f t="shared" si="0"/>
        <v>ناجح</v>
      </c>
      <c r="D45" s="195">
        <f t="shared" si="1"/>
        <v>10.008783333333334</v>
      </c>
      <c r="E45" s="195">
        <f t="shared" si="2"/>
        <v>10.318333333333333</v>
      </c>
      <c r="F45" s="196">
        <v>3</v>
      </c>
      <c r="G45" s="196"/>
      <c r="H45" s="196"/>
      <c r="I45" s="197">
        <v>9.8699999999999992</v>
      </c>
      <c r="J45" s="197">
        <v>10.37</v>
      </c>
      <c r="K45" s="194"/>
      <c r="L45" s="176"/>
      <c r="M45" s="177"/>
      <c r="N45" s="198">
        <v>30</v>
      </c>
      <c r="O45" s="198">
        <v>10.75</v>
      </c>
      <c r="P45" s="198">
        <v>30</v>
      </c>
      <c r="Q45" s="198">
        <v>10.19</v>
      </c>
      <c r="R45" s="199">
        <v>30</v>
      </c>
      <c r="S45" s="200">
        <v>10.66</v>
      </c>
      <c r="T45" s="199">
        <v>30</v>
      </c>
      <c r="U45" s="200">
        <v>10.07</v>
      </c>
      <c r="V45" s="178" t="s">
        <v>188</v>
      </c>
      <c r="W45" s="159" t="s">
        <v>187</v>
      </c>
      <c r="X45" s="201">
        <f t="shared" si="3"/>
        <v>35</v>
      </c>
    </row>
    <row r="46" spans="1:26" s="160" customFormat="1" ht="22.5">
      <c r="A46" s="145"/>
      <c r="B46" s="211"/>
      <c r="C46" s="194" t="str">
        <f t="shared" si="0"/>
        <v>ناجح</v>
      </c>
      <c r="D46" s="195">
        <f t="shared" si="1"/>
        <v>9.8498666666666672</v>
      </c>
      <c r="E46" s="195">
        <f t="shared" si="2"/>
        <v>11.453333333333333</v>
      </c>
      <c r="F46" s="196">
        <v>2</v>
      </c>
      <c r="G46" s="196"/>
      <c r="H46" s="196">
        <v>3</v>
      </c>
      <c r="I46" s="197">
        <v>12.33</v>
      </c>
      <c r="J46" s="197">
        <v>10.16</v>
      </c>
      <c r="K46" s="194"/>
      <c r="L46" s="176"/>
      <c r="M46" s="177"/>
      <c r="N46" s="198">
        <v>30</v>
      </c>
      <c r="O46" s="198">
        <v>10.14</v>
      </c>
      <c r="P46" s="198">
        <v>30</v>
      </c>
      <c r="Q46" s="198">
        <v>10.44</v>
      </c>
      <c r="R46" s="199">
        <v>30</v>
      </c>
      <c r="S46" s="200">
        <v>11.68</v>
      </c>
      <c r="T46" s="199">
        <v>30</v>
      </c>
      <c r="U46" s="200">
        <v>13.97</v>
      </c>
      <c r="V46" s="202" t="s">
        <v>180</v>
      </c>
      <c r="W46" s="179" t="s">
        <v>13</v>
      </c>
      <c r="X46" s="201">
        <f t="shared" si="3"/>
        <v>36</v>
      </c>
    </row>
    <row r="47" spans="1:26" s="160" customFormat="1" ht="22.5">
      <c r="A47" s="145"/>
      <c r="B47" s="211"/>
      <c r="C47" s="194" t="str">
        <f t="shared" si="0"/>
        <v>ناجح</v>
      </c>
      <c r="D47" s="195">
        <f t="shared" si="1"/>
        <v>9.757200000000001</v>
      </c>
      <c r="E47" s="195">
        <f t="shared" si="2"/>
        <v>10.38</v>
      </c>
      <c r="F47" s="196">
        <v>2</v>
      </c>
      <c r="G47" s="196"/>
      <c r="H47" s="196">
        <v>1</v>
      </c>
      <c r="I47" s="197">
        <v>9.9499999999999993</v>
      </c>
      <c r="J47" s="197">
        <v>10.55</v>
      </c>
      <c r="K47" s="194"/>
      <c r="L47" s="176"/>
      <c r="M47" s="177"/>
      <c r="N47" s="198">
        <v>30</v>
      </c>
      <c r="O47" s="198">
        <v>11.38</v>
      </c>
      <c r="P47" s="198">
        <v>30</v>
      </c>
      <c r="Q47" s="198">
        <v>8.6199999999999992</v>
      </c>
      <c r="R47" s="199">
        <v>30</v>
      </c>
      <c r="S47" s="200">
        <v>10.65</v>
      </c>
      <c r="T47" s="199">
        <v>30</v>
      </c>
      <c r="U47" s="200">
        <v>11.13</v>
      </c>
      <c r="V47" s="178" t="s">
        <v>216</v>
      </c>
      <c r="W47" s="159" t="s">
        <v>215</v>
      </c>
      <c r="X47" s="201">
        <f t="shared" si="3"/>
        <v>37</v>
      </c>
    </row>
    <row r="48" spans="1:26" ht="23.25" hidden="1">
      <c r="B48" s="14"/>
      <c r="D48" s="14"/>
      <c r="F48" s="6"/>
      <c r="G48" s="6"/>
      <c r="H48" s="6"/>
      <c r="I48" s="14" t="s">
        <v>36</v>
      </c>
      <c r="K48" s="16"/>
      <c r="L48" s="14" t="s">
        <v>36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1"/>
      <c r="Y48" s="42"/>
      <c r="Z48" s="40"/>
    </row>
    <row r="49" spans="2:26" ht="23.25">
      <c r="F49" s="6"/>
      <c r="I49" s="16"/>
      <c r="J49" s="16"/>
      <c r="K49" s="16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  <c r="X49" s="40"/>
      <c r="Y49" s="40"/>
      <c r="Z49" s="40"/>
    </row>
    <row r="50" spans="2:26" ht="23.25">
      <c r="F50" s="6"/>
      <c r="G50" s="6"/>
      <c r="H50" s="6"/>
      <c r="I50" s="16"/>
      <c r="J50" s="16"/>
      <c r="K50" s="16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  <c r="X50" s="40"/>
      <c r="Y50" s="40"/>
      <c r="Z50" s="40"/>
    </row>
    <row r="51" spans="2:26" ht="23.25" hidden="1">
      <c r="F51" s="6"/>
      <c r="G51" s="6"/>
      <c r="H51" s="6"/>
      <c r="I51" s="16"/>
      <c r="J51" s="16"/>
      <c r="M51" s="39"/>
      <c r="N51" s="39"/>
      <c r="O51" s="39"/>
      <c r="P51" s="39"/>
      <c r="Q51" s="40"/>
      <c r="R51" s="40"/>
      <c r="S51" s="40"/>
      <c r="T51" s="40"/>
      <c r="U51" s="40"/>
      <c r="V51" s="40"/>
      <c r="W51" s="39"/>
      <c r="X51" s="39"/>
      <c r="Y51" s="39"/>
      <c r="Z51" s="39"/>
    </row>
    <row r="52" spans="2:26" ht="23.25" hidden="1">
      <c r="B52" s="6"/>
      <c r="E52" s="14"/>
      <c r="F52" s="16"/>
      <c r="G52" s="16"/>
      <c r="H52" s="16"/>
      <c r="I52" s="1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1"/>
      <c r="V52" s="42"/>
      <c r="W52" s="40" t="s">
        <v>19</v>
      </c>
      <c r="X52" s="14"/>
      <c r="Y52" s="14"/>
      <c r="Z52" s="39"/>
    </row>
    <row r="53" spans="2:26" ht="22.5" hidden="1" customHeight="1">
      <c r="B53" s="6"/>
      <c r="D53" s="14"/>
      <c r="E53" s="14"/>
      <c r="F53" s="16"/>
      <c r="G53" s="16"/>
      <c r="H53" s="16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40"/>
      <c r="W53" s="40" t="s">
        <v>20</v>
      </c>
      <c r="X53" s="14"/>
      <c r="Y53" s="14"/>
    </row>
    <row r="54" spans="2:26" ht="23.25" hidden="1">
      <c r="B54" s="6"/>
      <c r="F54" s="16"/>
      <c r="G54" s="16"/>
      <c r="H54" s="16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0"/>
      <c r="W54" s="40" t="s">
        <v>28</v>
      </c>
      <c r="X54" s="14"/>
      <c r="Y54" s="14"/>
    </row>
    <row r="55" spans="2:26" ht="23.25" hidden="1">
      <c r="B55" s="6"/>
      <c r="F55" s="16"/>
      <c r="G55" s="16"/>
      <c r="H55" s="6"/>
      <c r="J55" s="39"/>
      <c r="K55" s="39"/>
      <c r="L55" s="39"/>
      <c r="M55" s="39"/>
      <c r="N55" s="40"/>
      <c r="O55" s="40"/>
      <c r="P55" s="40"/>
      <c r="Q55" s="40" t="s">
        <v>46</v>
      </c>
      <c r="R55" s="40" t="s">
        <v>30</v>
      </c>
      <c r="S55" s="40"/>
      <c r="T55" s="39"/>
      <c r="U55" s="39"/>
      <c r="V55" s="39"/>
      <c r="W55" s="39"/>
      <c r="Y55" s="6"/>
    </row>
    <row r="56" spans="2:26" ht="24" hidden="1" thickBot="1">
      <c r="B56" s="6"/>
      <c r="C56" s="14"/>
      <c r="F56" s="16"/>
      <c r="G56" s="16"/>
      <c r="H56" s="16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Y56" s="6"/>
    </row>
    <row r="57" spans="2:26" ht="22.5" hidden="1">
      <c r="B57" s="217" t="s">
        <v>48</v>
      </c>
      <c r="C57" s="231" t="s">
        <v>25</v>
      </c>
      <c r="D57" s="219" t="s">
        <v>24</v>
      </c>
      <c r="E57" s="219" t="s">
        <v>33</v>
      </c>
      <c r="F57" s="219" t="s">
        <v>23</v>
      </c>
      <c r="G57" s="219" t="s">
        <v>22</v>
      </c>
      <c r="H57" s="219" t="s">
        <v>21</v>
      </c>
      <c r="I57" s="220" t="s">
        <v>32</v>
      </c>
      <c r="J57" s="220" t="s">
        <v>31</v>
      </c>
      <c r="K57" s="224"/>
      <c r="L57" s="222" t="s">
        <v>4</v>
      </c>
      <c r="M57" s="214" t="s">
        <v>5</v>
      </c>
      <c r="N57" s="214" t="s">
        <v>0</v>
      </c>
      <c r="O57" s="214"/>
      <c r="P57" s="214" t="s">
        <v>1</v>
      </c>
      <c r="Q57" s="214"/>
      <c r="R57" s="214" t="s">
        <v>2</v>
      </c>
      <c r="S57" s="214"/>
      <c r="T57" s="214" t="s">
        <v>3</v>
      </c>
      <c r="U57" s="214"/>
      <c r="V57" s="214" t="s">
        <v>8</v>
      </c>
      <c r="W57" s="214" t="s">
        <v>9</v>
      </c>
      <c r="X57" s="212" t="s">
        <v>10</v>
      </c>
      <c r="Y57" s="6"/>
    </row>
    <row r="58" spans="2:26" ht="23.25" hidden="1" thickBot="1">
      <c r="B58" s="218"/>
      <c r="C58" s="231"/>
      <c r="D58" s="219"/>
      <c r="E58" s="219"/>
      <c r="F58" s="219"/>
      <c r="G58" s="219"/>
      <c r="H58" s="219"/>
      <c r="I58" s="220"/>
      <c r="J58" s="220"/>
      <c r="K58" s="225"/>
      <c r="L58" s="223"/>
      <c r="M58" s="215"/>
      <c r="N58" s="100" t="s">
        <v>6</v>
      </c>
      <c r="O58" s="100" t="s">
        <v>7</v>
      </c>
      <c r="P58" s="100" t="s">
        <v>6</v>
      </c>
      <c r="Q58" s="100" t="s">
        <v>7</v>
      </c>
      <c r="R58" s="100" t="s">
        <v>6</v>
      </c>
      <c r="S58" s="100" t="s">
        <v>7</v>
      </c>
      <c r="T58" s="100" t="s">
        <v>6</v>
      </c>
      <c r="U58" s="100" t="s">
        <v>7</v>
      </c>
      <c r="V58" s="215"/>
      <c r="W58" s="215"/>
      <c r="X58" s="230"/>
      <c r="Y58" s="29"/>
    </row>
    <row r="59" spans="2:26" ht="22.5" hidden="1">
      <c r="B59" s="105"/>
      <c r="C59" s="108" t="str">
        <f t="shared" ref="C59:C74" si="4">IF(E59&gt;=10,"ناجح","مؤجل")</f>
        <v>مؤجل</v>
      </c>
      <c r="D59" s="45">
        <f t="shared" ref="D59:D74" si="5">E59*(1-0.04*(H59+G59/2+F59/4))</f>
        <v>0</v>
      </c>
      <c r="E59" s="45">
        <f t="shared" ref="E59:E74" si="6">(O59+Q59+S59+U59+J59+I59)/6</f>
        <v>0</v>
      </c>
      <c r="F59" s="101"/>
      <c r="G59" s="101"/>
      <c r="H59" s="101"/>
      <c r="I59" s="64"/>
      <c r="J59" s="64"/>
      <c r="K59" s="5"/>
      <c r="L59" s="11"/>
      <c r="M59" s="7"/>
      <c r="N59" s="33"/>
      <c r="O59" s="33"/>
      <c r="P59" s="33"/>
      <c r="Q59" s="33"/>
      <c r="R59" s="58"/>
      <c r="S59" s="59"/>
      <c r="T59" s="58"/>
      <c r="U59" s="59"/>
      <c r="V59" s="60"/>
      <c r="W59" s="61"/>
      <c r="X59" s="73">
        <v>1</v>
      </c>
      <c r="Y59" s="20"/>
    </row>
    <row r="60" spans="2:26" ht="22.5" hidden="1">
      <c r="B60" s="105"/>
      <c r="C60" s="108" t="str">
        <f t="shared" si="4"/>
        <v>مؤجل</v>
      </c>
      <c r="D60" s="45">
        <f t="shared" si="5"/>
        <v>0</v>
      </c>
      <c r="E60" s="45">
        <f t="shared" si="6"/>
        <v>0</v>
      </c>
      <c r="F60" s="101"/>
      <c r="G60" s="101"/>
      <c r="H60" s="101"/>
      <c r="I60" s="64"/>
      <c r="J60" s="64"/>
      <c r="K60" s="5"/>
      <c r="L60" s="11"/>
      <c r="M60" s="7"/>
      <c r="N60" s="33"/>
      <c r="O60" s="33"/>
      <c r="P60" s="33"/>
      <c r="Q60" s="33"/>
      <c r="R60" s="78"/>
      <c r="S60" s="34"/>
      <c r="T60" s="78"/>
      <c r="U60" s="34"/>
      <c r="V60" s="35"/>
      <c r="W60" s="36"/>
      <c r="X60" s="12">
        <f>X59+1</f>
        <v>2</v>
      </c>
      <c r="Y60" s="20"/>
    </row>
    <row r="61" spans="2:26" ht="22.5" hidden="1">
      <c r="B61" s="105"/>
      <c r="C61" s="108" t="str">
        <f t="shared" si="4"/>
        <v>مؤجل</v>
      </c>
      <c r="D61" s="45">
        <f t="shared" si="5"/>
        <v>0</v>
      </c>
      <c r="E61" s="45">
        <f t="shared" si="6"/>
        <v>0</v>
      </c>
      <c r="F61" s="101"/>
      <c r="G61" s="101"/>
      <c r="H61" s="101"/>
      <c r="I61" s="64"/>
      <c r="J61" s="64"/>
      <c r="K61" s="5"/>
      <c r="L61" s="11"/>
      <c r="M61" s="7"/>
      <c r="N61" s="33"/>
      <c r="O61" s="33"/>
      <c r="P61" s="33"/>
      <c r="Q61" s="33"/>
      <c r="R61" s="37"/>
      <c r="S61" s="34"/>
      <c r="T61" s="37"/>
      <c r="U61" s="34"/>
      <c r="V61" s="35"/>
      <c r="W61" s="36"/>
      <c r="X61" s="12">
        <f t="shared" ref="X61:X69" si="7">X60+1</f>
        <v>3</v>
      </c>
      <c r="Y61" s="20"/>
    </row>
    <row r="62" spans="2:26" ht="22.5" hidden="1">
      <c r="B62" s="105"/>
      <c r="C62" s="108" t="str">
        <f t="shared" si="4"/>
        <v>مؤجل</v>
      </c>
      <c r="D62" s="45">
        <f t="shared" si="5"/>
        <v>0</v>
      </c>
      <c r="E62" s="45">
        <f t="shared" si="6"/>
        <v>0</v>
      </c>
      <c r="F62" s="101"/>
      <c r="G62" s="101"/>
      <c r="H62" s="101"/>
      <c r="I62" s="64"/>
      <c r="J62" s="64"/>
      <c r="K62" s="5"/>
      <c r="L62" s="11"/>
      <c r="M62" s="7"/>
      <c r="N62" s="33"/>
      <c r="O62" s="33"/>
      <c r="P62" s="33"/>
      <c r="Q62" s="33"/>
      <c r="R62" s="37"/>
      <c r="S62" s="34"/>
      <c r="T62" s="37"/>
      <c r="U62" s="34"/>
      <c r="V62" s="35"/>
      <c r="W62" s="36"/>
      <c r="X62" s="12">
        <f t="shared" si="7"/>
        <v>4</v>
      </c>
      <c r="Y62" s="20"/>
    </row>
    <row r="63" spans="2:26" ht="22.5" hidden="1">
      <c r="B63" s="105"/>
      <c r="C63" s="108" t="str">
        <f t="shared" si="4"/>
        <v>مؤجل</v>
      </c>
      <c r="D63" s="45">
        <f t="shared" si="5"/>
        <v>0</v>
      </c>
      <c r="E63" s="45">
        <f t="shared" si="6"/>
        <v>0</v>
      </c>
      <c r="F63" s="101"/>
      <c r="G63" s="101"/>
      <c r="H63" s="101"/>
      <c r="I63" s="64"/>
      <c r="J63" s="64"/>
      <c r="K63" s="5"/>
      <c r="L63" s="11"/>
      <c r="M63" s="7"/>
      <c r="N63" s="33"/>
      <c r="O63" s="33"/>
      <c r="P63" s="33"/>
      <c r="Q63" s="33"/>
      <c r="R63" s="37"/>
      <c r="S63" s="34"/>
      <c r="T63" s="37"/>
      <c r="U63" s="34"/>
      <c r="V63" s="35"/>
      <c r="W63" s="36"/>
      <c r="X63" s="12">
        <f t="shared" si="7"/>
        <v>5</v>
      </c>
      <c r="Y63" s="20"/>
    </row>
    <row r="64" spans="2:26" ht="22.5" hidden="1">
      <c r="B64" s="105"/>
      <c r="C64" s="108" t="str">
        <f t="shared" si="4"/>
        <v>مؤجل</v>
      </c>
      <c r="D64" s="45">
        <f t="shared" si="5"/>
        <v>0</v>
      </c>
      <c r="E64" s="45">
        <f t="shared" si="6"/>
        <v>0</v>
      </c>
      <c r="F64" s="101"/>
      <c r="G64" s="101"/>
      <c r="H64" s="101"/>
      <c r="I64" s="64"/>
      <c r="J64" s="64"/>
      <c r="K64" s="5"/>
      <c r="L64" s="11"/>
      <c r="M64" s="7"/>
      <c r="N64" s="33"/>
      <c r="O64" s="33"/>
      <c r="P64" s="33"/>
      <c r="Q64" s="33"/>
      <c r="R64" s="37"/>
      <c r="S64" s="34"/>
      <c r="T64" s="37"/>
      <c r="U64" s="34"/>
      <c r="V64" s="35"/>
      <c r="W64" s="36"/>
      <c r="X64" s="12">
        <f t="shared" si="7"/>
        <v>6</v>
      </c>
      <c r="Y64" s="20"/>
    </row>
    <row r="65" spans="2:25" ht="22.5" hidden="1">
      <c r="B65" s="105"/>
      <c r="C65" s="108" t="str">
        <f t="shared" si="4"/>
        <v>مؤجل</v>
      </c>
      <c r="D65" s="45">
        <f t="shared" si="5"/>
        <v>0</v>
      </c>
      <c r="E65" s="45">
        <f t="shared" si="6"/>
        <v>0</v>
      </c>
      <c r="F65" s="101"/>
      <c r="G65" s="101"/>
      <c r="H65" s="101"/>
      <c r="I65" s="64"/>
      <c r="J65" s="64"/>
      <c r="K65" s="5"/>
      <c r="L65" s="11"/>
      <c r="M65" s="7"/>
      <c r="N65" s="33"/>
      <c r="O65" s="33"/>
      <c r="P65" s="33"/>
      <c r="Q65" s="33"/>
      <c r="R65" s="37"/>
      <c r="S65" s="34"/>
      <c r="T65" s="37"/>
      <c r="U65" s="34"/>
      <c r="V65" s="35"/>
      <c r="W65" s="36"/>
      <c r="X65" s="12">
        <f t="shared" si="7"/>
        <v>7</v>
      </c>
      <c r="Y65" s="20"/>
    </row>
    <row r="66" spans="2:25" ht="22.5" hidden="1">
      <c r="B66" s="105"/>
      <c r="C66" s="108" t="str">
        <f t="shared" si="4"/>
        <v>مؤجل</v>
      </c>
      <c r="D66" s="45">
        <f t="shared" si="5"/>
        <v>0</v>
      </c>
      <c r="E66" s="45">
        <f t="shared" si="6"/>
        <v>0</v>
      </c>
      <c r="F66" s="101"/>
      <c r="G66" s="101"/>
      <c r="H66" s="101"/>
      <c r="I66" s="64"/>
      <c r="J66" s="64"/>
      <c r="K66" s="5"/>
      <c r="L66" s="11"/>
      <c r="M66" s="7"/>
      <c r="N66" s="33"/>
      <c r="O66" s="33"/>
      <c r="P66" s="33"/>
      <c r="Q66" s="33"/>
      <c r="R66" s="37"/>
      <c r="S66" s="34"/>
      <c r="T66" s="37"/>
      <c r="U66" s="34"/>
      <c r="V66" s="35"/>
      <c r="W66" s="36"/>
      <c r="X66" s="12">
        <f t="shared" si="7"/>
        <v>8</v>
      </c>
      <c r="Y66" s="20"/>
    </row>
    <row r="67" spans="2:25" ht="22.5" hidden="1">
      <c r="B67" s="105"/>
      <c r="C67" s="108" t="str">
        <f t="shared" si="4"/>
        <v>مؤجل</v>
      </c>
      <c r="D67" s="45">
        <f t="shared" si="5"/>
        <v>0</v>
      </c>
      <c r="E67" s="45">
        <f t="shared" si="6"/>
        <v>0</v>
      </c>
      <c r="F67" s="101"/>
      <c r="G67" s="101"/>
      <c r="H67" s="101"/>
      <c r="I67" s="64"/>
      <c r="J67" s="64"/>
      <c r="K67" s="5"/>
      <c r="L67" s="11"/>
      <c r="M67" s="7"/>
      <c r="N67" s="33"/>
      <c r="O67" s="33"/>
      <c r="P67" s="33"/>
      <c r="Q67" s="33"/>
      <c r="R67" s="37"/>
      <c r="S67" s="34"/>
      <c r="T67" s="37"/>
      <c r="U67" s="34"/>
      <c r="V67" s="35"/>
      <c r="W67" s="36"/>
      <c r="X67" s="12">
        <f t="shared" si="7"/>
        <v>9</v>
      </c>
      <c r="Y67" s="20"/>
    </row>
    <row r="68" spans="2:25" ht="22.5" hidden="1">
      <c r="B68" s="105"/>
      <c r="C68" s="108" t="str">
        <f t="shared" si="4"/>
        <v>مؤجل</v>
      </c>
      <c r="D68" s="45">
        <f t="shared" si="5"/>
        <v>0</v>
      </c>
      <c r="E68" s="45">
        <f t="shared" si="6"/>
        <v>0</v>
      </c>
      <c r="F68" s="101"/>
      <c r="G68" s="101"/>
      <c r="H68" s="101"/>
      <c r="I68" s="64"/>
      <c r="J68" s="64"/>
      <c r="K68" s="5"/>
      <c r="L68" s="11"/>
      <c r="M68" s="7"/>
      <c r="N68" s="33"/>
      <c r="O68" s="33"/>
      <c r="P68" s="33"/>
      <c r="Q68" s="33"/>
      <c r="R68" s="37"/>
      <c r="S68" s="34"/>
      <c r="T68" s="37"/>
      <c r="U68" s="34"/>
      <c r="V68" s="35"/>
      <c r="W68" s="36"/>
      <c r="X68" s="12">
        <f t="shared" si="7"/>
        <v>10</v>
      </c>
      <c r="Y68" s="20"/>
    </row>
    <row r="69" spans="2:25" ht="22.5" hidden="1">
      <c r="B69" s="105"/>
      <c r="C69" s="108" t="str">
        <f t="shared" si="4"/>
        <v>مؤجل</v>
      </c>
      <c r="D69" s="45">
        <f t="shared" si="5"/>
        <v>0</v>
      </c>
      <c r="E69" s="45">
        <f t="shared" si="6"/>
        <v>0</v>
      </c>
      <c r="F69" s="101"/>
      <c r="G69" s="101"/>
      <c r="H69" s="101"/>
      <c r="I69" s="64"/>
      <c r="J69" s="64"/>
      <c r="K69" s="5"/>
      <c r="L69" s="11"/>
      <c r="M69" s="7"/>
      <c r="N69" s="33"/>
      <c r="O69" s="33"/>
      <c r="P69" s="33"/>
      <c r="Q69" s="33"/>
      <c r="R69" s="37"/>
      <c r="S69" s="34"/>
      <c r="T69" s="37"/>
      <c r="U69" s="34"/>
      <c r="V69" s="35"/>
      <c r="W69" s="36"/>
      <c r="X69" s="12">
        <f t="shared" si="7"/>
        <v>11</v>
      </c>
      <c r="Y69" s="20"/>
    </row>
    <row r="70" spans="2:25" ht="22.5" hidden="1">
      <c r="B70" s="105"/>
      <c r="C70" s="108" t="str">
        <f t="shared" si="4"/>
        <v>مؤجل</v>
      </c>
      <c r="D70" s="45">
        <f t="shared" si="5"/>
        <v>0</v>
      </c>
      <c r="E70" s="45">
        <f t="shared" si="6"/>
        <v>0</v>
      </c>
      <c r="F70" s="101"/>
      <c r="G70" s="101"/>
      <c r="H70" s="101"/>
      <c r="I70" s="64"/>
      <c r="J70" s="64"/>
      <c r="K70" s="5"/>
      <c r="L70" s="85"/>
      <c r="M70" s="5"/>
      <c r="N70" s="33"/>
      <c r="O70" s="33"/>
      <c r="P70" s="33"/>
      <c r="Q70" s="33"/>
      <c r="R70" s="37"/>
      <c r="S70" s="34"/>
      <c r="T70" s="37"/>
      <c r="U70" s="34"/>
      <c r="V70" s="35"/>
      <c r="W70" s="36"/>
      <c r="X70" s="12">
        <f t="shared" ref="X70:X74" si="8">X69+1</f>
        <v>12</v>
      </c>
      <c r="Y70" s="20"/>
    </row>
    <row r="71" spans="2:25" ht="22.5" hidden="1">
      <c r="B71" s="105"/>
      <c r="C71" s="108" t="str">
        <f t="shared" si="4"/>
        <v>مؤجل</v>
      </c>
      <c r="D71" s="45">
        <f t="shared" si="5"/>
        <v>0</v>
      </c>
      <c r="E71" s="45">
        <f t="shared" si="6"/>
        <v>0</v>
      </c>
      <c r="F71" s="101"/>
      <c r="G71" s="101"/>
      <c r="H71" s="101"/>
      <c r="I71" s="64"/>
      <c r="J71" s="64"/>
      <c r="K71" s="5"/>
      <c r="L71" s="11"/>
      <c r="M71" s="7"/>
      <c r="N71" s="33"/>
      <c r="O71" s="33"/>
      <c r="P71" s="33"/>
      <c r="Q71" s="33"/>
      <c r="R71" s="37"/>
      <c r="S71" s="34"/>
      <c r="T71" s="37"/>
      <c r="U71" s="34"/>
      <c r="V71" s="35"/>
      <c r="W71" s="36"/>
      <c r="X71" s="12">
        <f t="shared" si="8"/>
        <v>13</v>
      </c>
    </row>
    <row r="72" spans="2:25" ht="22.5" hidden="1">
      <c r="B72" s="105"/>
      <c r="C72" s="108" t="str">
        <f t="shared" si="4"/>
        <v>مؤجل</v>
      </c>
      <c r="D72" s="45">
        <f t="shared" si="5"/>
        <v>0</v>
      </c>
      <c r="E72" s="45">
        <f t="shared" si="6"/>
        <v>0</v>
      </c>
      <c r="F72" s="101"/>
      <c r="G72" s="101"/>
      <c r="H72" s="101"/>
      <c r="I72" s="64"/>
      <c r="J72" s="64"/>
      <c r="K72" s="5"/>
      <c r="L72" s="11"/>
      <c r="M72" s="7"/>
      <c r="N72" s="33"/>
      <c r="O72" s="33"/>
      <c r="P72" s="33"/>
      <c r="Q72" s="33"/>
      <c r="R72" s="37"/>
      <c r="S72" s="34"/>
      <c r="T72" s="37"/>
      <c r="U72" s="34"/>
      <c r="V72" s="35"/>
      <c r="W72" s="36"/>
      <c r="X72" s="12">
        <f t="shared" si="8"/>
        <v>14</v>
      </c>
    </row>
    <row r="73" spans="2:25" ht="22.5" hidden="1">
      <c r="B73" s="105"/>
      <c r="C73" s="108" t="str">
        <f t="shared" si="4"/>
        <v>مؤجل</v>
      </c>
      <c r="D73" s="45">
        <f t="shared" si="5"/>
        <v>0</v>
      </c>
      <c r="E73" s="45">
        <f t="shared" si="6"/>
        <v>0</v>
      </c>
      <c r="F73" s="101"/>
      <c r="G73" s="101"/>
      <c r="H73" s="101"/>
      <c r="I73" s="64"/>
      <c r="J73" s="64"/>
      <c r="K73" s="5"/>
      <c r="L73" s="11"/>
      <c r="M73" s="7"/>
      <c r="N73" s="33"/>
      <c r="O73" s="33"/>
      <c r="P73" s="33"/>
      <c r="Q73" s="33"/>
      <c r="R73" s="37"/>
      <c r="S73" s="34"/>
      <c r="T73" s="37"/>
      <c r="U73" s="34"/>
      <c r="V73" s="35"/>
      <c r="W73" s="36"/>
      <c r="X73" s="12">
        <f t="shared" si="8"/>
        <v>15</v>
      </c>
    </row>
    <row r="74" spans="2:25" ht="22.5" hidden="1">
      <c r="B74" s="105"/>
      <c r="C74" s="108" t="str">
        <f t="shared" si="4"/>
        <v>مؤجل</v>
      </c>
      <c r="D74" s="45">
        <f t="shared" si="5"/>
        <v>0</v>
      </c>
      <c r="E74" s="45">
        <f t="shared" si="6"/>
        <v>0</v>
      </c>
      <c r="F74" s="101"/>
      <c r="G74" s="101"/>
      <c r="H74" s="101"/>
      <c r="I74" s="64"/>
      <c r="J74" s="64"/>
      <c r="K74" s="5"/>
      <c r="L74" s="11"/>
      <c r="M74" s="7"/>
      <c r="N74" s="33"/>
      <c r="O74" s="33"/>
      <c r="P74" s="33"/>
      <c r="Q74" s="33"/>
      <c r="R74" s="37"/>
      <c r="S74" s="34"/>
      <c r="T74" s="37"/>
      <c r="U74" s="34"/>
      <c r="V74" s="35"/>
      <c r="W74" s="36"/>
      <c r="X74" s="12">
        <f t="shared" si="8"/>
        <v>16</v>
      </c>
    </row>
    <row r="75" spans="2:25" hidden="1"/>
    <row r="76" spans="2:25" hidden="1"/>
    <row r="77" spans="2:25" ht="23.25">
      <c r="B77" s="67" t="s">
        <v>27</v>
      </c>
      <c r="C77" s="87"/>
      <c r="D77" s="87"/>
      <c r="E77" s="87"/>
      <c r="F77" s="30"/>
    </row>
  </sheetData>
  <sortState ref="B11:W50">
    <sortCondition descending="1" ref="D11:D50"/>
  </sortState>
  <mergeCells count="38">
    <mergeCell ref="R9:S9"/>
    <mergeCell ref="T9:U9"/>
    <mergeCell ref="V9:V10"/>
    <mergeCell ref="W9:W10"/>
    <mergeCell ref="X9:X10"/>
    <mergeCell ref="I9:I10"/>
    <mergeCell ref="J9:J10"/>
    <mergeCell ref="K9:K10"/>
    <mergeCell ref="B9:B10"/>
    <mergeCell ref="C9:C10"/>
    <mergeCell ref="D9:D10"/>
    <mergeCell ref="E9:E10"/>
    <mergeCell ref="F9:F10"/>
    <mergeCell ref="L9:L10"/>
    <mergeCell ref="M9:M10"/>
    <mergeCell ref="N9:O9"/>
    <mergeCell ref="P9:Q9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G9:G10"/>
    <mergeCell ref="H9:H10"/>
    <mergeCell ref="T57:U57"/>
    <mergeCell ref="V57:V58"/>
    <mergeCell ref="W57:W58"/>
    <mergeCell ref="X57:X58"/>
    <mergeCell ref="L57:L58"/>
    <mergeCell ref="M57:M58"/>
    <mergeCell ref="N57:O57"/>
    <mergeCell ref="P57:Q57"/>
    <mergeCell ref="R57:S57"/>
  </mergeCells>
  <conditionalFormatting sqref="T55:T74 R55:R74 S26:S47 U26:U47 R11:R47 T11:T47">
    <cfRule type="dataBar" priority="278">
      <dataBar>
        <cfvo type="num" val="0"/>
        <cfvo type="num" val="30"/>
        <color rgb="FFFFC000"/>
      </dataBar>
    </cfRule>
  </conditionalFormatting>
  <conditionalFormatting sqref="T11">
    <cfRule type="dataBar" priority="49">
      <dataBar>
        <cfvo type="min" val="0"/>
        <cfvo type="max" val="0"/>
        <color rgb="FFFFB628"/>
      </dataBar>
    </cfRule>
  </conditionalFormatting>
  <conditionalFormatting sqref="R11">
    <cfRule type="dataBar" priority="48">
      <dataBar>
        <cfvo type="min" val="0"/>
        <cfvo type="max" val="0"/>
        <color rgb="FFFFB628"/>
      </dataBar>
    </cfRule>
  </conditionalFormatting>
  <conditionalFormatting sqref="T12">
    <cfRule type="dataBar" priority="47">
      <dataBar>
        <cfvo type="min" val="0"/>
        <cfvo type="max" val="0"/>
        <color rgb="FFFFB628"/>
      </dataBar>
    </cfRule>
  </conditionalFormatting>
  <conditionalFormatting sqref="R12">
    <cfRule type="dataBar" priority="46">
      <dataBar>
        <cfvo type="min" val="0"/>
        <cfvo type="max" val="0"/>
        <color rgb="FFFFB628"/>
      </dataBar>
    </cfRule>
  </conditionalFormatting>
  <conditionalFormatting sqref="T13">
    <cfRule type="dataBar" priority="45">
      <dataBar>
        <cfvo type="min" val="0"/>
        <cfvo type="max" val="0"/>
        <color rgb="FFFFB628"/>
      </dataBar>
    </cfRule>
  </conditionalFormatting>
  <conditionalFormatting sqref="R13">
    <cfRule type="dataBar" priority="44">
      <dataBar>
        <cfvo type="min" val="0"/>
        <cfvo type="max" val="0"/>
        <color rgb="FFFFB628"/>
      </dataBar>
    </cfRule>
  </conditionalFormatting>
  <conditionalFormatting sqref="T14">
    <cfRule type="dataBar" priority="43">
      <dataBar>
        <cfvo type="min" val="0"/>
        <cfvo type="max" val="0"/>
        <color rgb="FFFFB628"/>
      </dataBar>
    </cfRule>
  </conditionalFormatting>
  <conditionalFormatting sqref="R14">
    <cfRule type="dataBar" priority="42">
      <dataBar>
        <cfvo type="min" val="0"/>
        <cfvo type="max" val="0"/>
        <color rgb="FFFFB628"/>
      </dataBar>
    </cfRule>
  </conditionalFormatting>
  <conditionalFormatting sqref="T15">
    <cfRule type="dataBar" priority="41">
      <dataBar>
        <cfvo type="min" val="0"/>
        <cfvo type="max" val="0"/>
        <color rgb="FFFFB628"/>
      </dataBar>
    </cfRule>
  </conditionalFormatting>
  <conditionalFormatting sqref="R15">
    <cfRule type="dataBar" priority="40">
      <dataBar>
        <cfvo type="min" val="0"/>
        <cfvo type="max" val="0"/>
        <color rgb="FFFFB628"/>
      </dataBar>
    </cfRule>
  </conditionalFormatting>
  <conditionalFormatting sqref="T16">
    <cfRule type="dataBar" priority="37">
      <dataBar>
        <cfvo type="min" val="0"/>
        <cfvo type="max" val="0"/>
        <color rgb="FFFFB628"/>
      </dataBar>
    </cfRule>
  </conditionalFormatting>
  <conditionalFormatting sqref="R16">
    <cfRule type="dataBar" priority="36">
      <dataBar>
        <cfvo type="min" val="0"/>
        <cfvo type="max" val="0"/>
        <color rgb="FFFFB628"/>
      </dataBar>
    </cfRule>
  </conditionalFormatting>
  <conditionalFormatting sqref="T17">
    <cfRule type="dataBar" priority="35">
      <dataBar>
        <cfvo type="min" val="0"/>
        <cfvo type="max" val="0"/>
        <color rgb="FFFFB628"/>
      </dataBar>
    </cfRule>
  </conditionalFormatting>
  <conditionalFormatting sqref="R17">
    <cfRule type="dataBar" priority="34">
      <dataBar>
        <cfvo type="min" val="0"/>
        <cfvo type="max" val="0"/>
        <color rgb="FFFFB628"/>
      </dataBar>
    </cfRule>
  </conditionalFormatting>
  <conditionalFormatting sqref="T55">
    <cfRule type="dataBar" priority="30">
      <dataBar>
        <cfvo type="min" val="0"/>
        <cfvo type="max" val="0"/>
        <color rgb="FFFFB628"/>
      </dataBar>
    </cfRule>
  </conditionalFormatting>
  <conditionalFormatting sqref="R55">
    <cfRule type="dataBar" priority="29">
      <dataBar>
        <cfvo type="min" val="0"/>
        <cfvo type="max" val="0"/>
        <color rgb="FFFFB628"/>
      </dataBar>
    </cfRule>
  </conditionalFormatting>
  <conditionalFormatting sqref="T56">
    <cfRule type="dataBar" priority="28">
      <dataBar>
        <cfvo type="min" val="0"/>
        <cfvo type="max" val="0"/>
        <color rgb="FFFFB628"/>
      </dataBar>
    </cfRule>
  </conditionalFormatting>
  <conditionalFormatting sqref="R56">
    <cfRule type="dataBar" priority="27">
      <dataBar>
        <cfvo type="min" val="0"/>
        <cfvo type="max" val="0"/>
        <color rgb="FFFFB628"/>
      </dataBar>
    </cfRule>
  </conditionalFormatting>
  <conditionalFormatting sqref="T57">
    <cfRule type="dataBar" priority="26">
      <dataBar>
        <cfvo type="min" val="0"/>
        <cfvo type="max" val="0"/>
        <color rgb="FFFFB628"/>
      </dataBar>
    </cfRule>
  </conditionalFormatting>
  <conditionalFormatting sqref="R57">
    <cfRule type="dataBar" priority="25">
      <dataBar>
        <cfvo type="min" val="0"/>
        <cfvo type="max" val="0"/>
        <color rgb="FFFFB628"/>
      </dataBar>
    </cfRule>
  </conditionalFormatting>
  <conditionalFormatting sqref="T58">
    <cfRule type="dataBar" priority="24">
      <dataBar>
        <cfvo type="min" val="0"/>
        <cfvo type="max" val="0"/>
        <color rgb="FFFFB628"/>
      </dataBar>
    </cfRule>
  </conditionalFormatting>
  <conditionalFormatting sqref="R58">
    <cfRule type="dataBar" priority="23">
      <dataBar>
        <cfvo type="min" val="0"/>
        <cfvo type="max" val="0"/>
        <color rgb="FFFFB628"/>
      </dataBar>
    </cfRule>
  </conditionalFormatting>
  <conditionalFormatting sqref="T59">
    <cfRule type="dataBar" priority="22">
      <dataBar>
        <cfvo type="min" val="0"/>
        <cfvo type="max" val="0"/>
        <color rgb="FFFFB628"/>
      </dataBar>
    </cfRule>
  </conditionalFormatting>
  <conditionalFormatting sqref="R59">
    <cfRule type="dataBar" priority="21">
      <dataBar>
        <cfvo type="min" val="0"/>
        <cfvo type="max" val="0"/>
        <color rgb="FFFFB628"/>
      </dataBar>
    </cfRule>
  </conditionalFormatting>
  <conditionalFormatting sqref="T60">
    <cfRule type="dataBar" priority="20">
      <dataBar>
        <cfvo type="min" val="0"/>
        <cfvo type="max" val="0"/>
        <color rgb="FFFFB628"/>
      </dataBar>
    </cfRule>
  </conditionalFormatting>
  <conditionalFormatting sqref="R60">
    <cfRule type="dataBar" priority="19">
      <dataBar>
        <cfvo type="min" val="0"/>
        <cfvo type="max" val="0"/>
        <color rgb="FFFFB628"/>
      </dataBar>
    </cfRule>
  </conditionalFormatting>
  <conditionalFormatting sqref="T61">
    <cfRule type="dataBar" priority="18">
      <dataBar>
        <cfvo type="min" val="0"/>
        <cfvo type="max" val="0"/>
        <color rgb="FFFFB628"/>
      </dataBar>
    </cfRule>
  </conditionalFormatting>
  <conditionalFormatting sqref="R61">
    <cfRule type="dataBar" priority="17">
      <dataBar>
        <cfvo type="min" val="0"/>
        <cfvo type="max" val="0"/>
        <color rgb="FFFFB628"/>
      </dataBar>
    </cfRule>
  </conditionalFormatting>
  <conditionalFormatting sqref="T62">
    <cfRule type="dataBar" priority="16">
      <dataBar>
        <cfvo type="min" val="0"/>
        <cfvo type="max" val="0"/>
        <color rgb="FFFFB628"/>
      </dataBar>
    </cfRule>
  </conditionalFormatting>
  <conditionalFormatting sqref="R62">
    <cfRule type="dataBar" priority="15">
      <dataBar>
        <cfvo type="min" val="0"/>
        <cfvo type="max" val="0"/>
        <color rgb="FFFFB628"/>
      </dataBar>
    </cfRule>
  </conditionalFormatting>
  <conditionalFormatting sqref="T63">
    <cfRule type="dataBar" priority="14">
      <dataBar>
        <cfvo type="min" val="0"/>
        <cfvo type="max" val="0"/>
        <color rgb="FFFFB628"/>
      </dataBar>
    </cfRule>
  </conditionalFormatting>
  <conditionalFormatting sqref="R63">
    <cfRule type="dataBar" priority="13">
      <dataBar>
        <cfvo type="min" val="0"/>
        <cfvo type="max" val="0"/>
        <color rgb="FFFFB628"/>
      </dataBar>
    </cfRule>
  </conditionalFormatting>
  <conditionalFormatting sqref="T62:T65">
    <cfRule type="dataBar" priority="11">
      <dataBar>
        <cfvo type="min" val="0"/>
        <cfvo type="max" val="0"/>
        <color rgb="FFFFB628"/>
      </dataBar>
    </cfRule>
  </conditionalFormatting>
  <conditionalFormatting sqref="R62:R65">
    <cfRule type="dataBar" priority="10">
      <dataBar>
        <cfvo type="min" val="0"/>
        <cfvo type="max" val="0"/>
        <color rgb="FFFFB628"/>
      </dataBar>
    </cfRule>
  </conditionalFormatting>
  <conditionalFormatting sqref="T66:T67">
    <cfRule type="dataBar" priority="9">
      <dataBar>
        <cfvo type="min" val="0"/>
        <cfvo type="max" val="0"/>
        <color rgb="FFFFB628"/>
      </dataBar>
    </cfRule>
  </conditionalFormatting>
  <conditionalFormatting sqref="R66:R67">
    <cfRule type="dataBar" priority="8">
      <dataBar>
        <cfvo type="min" val="0"/>
        <cfvo type="max" val="0"/>
        <color rgb="FFFFB628"/>
      </dataBar>
    </cfRule>
  </conditionalFormatting>
  <conditionalFormatting sqref="T59:T61">
    <cfRule type="dataBar" priority="5">
      <dataBar>
        <cfvo type="min" val="0"/>
        <cfvo type="max" val="0"/>
        <color rgb="FFFFB628"/>
      </dataBar>
    </cfRule>
  </conditionalFormatting>
  <conditionalFormatting sqref="R59:R61">
    <cfRule type="dataBar" priority="4">
      <dataBar>
        <cfvo type="min" val="0"/>
        <cfvo type="max" val="0"/>
        <color rgb="FFFFB628"/>
      </dataBar>
    </cfRule>
  </conditionalFormatting>
  <conditionalFormatting sqref="T68:T74">
    <cfRule type="dataBar" priority="1260">
      <dataBar>
        <cfvo type="min" val="0"/>
        <cfvo type="max" val="0"/>
        <color rgb="FFFFB628"/>
      </dataBar>
    </cfRule>
  </conditionalFormatting>
  <conditionalFormatting sqref="R68:R74">
    <cfRule type="dataBar" priority="1261">
      <dataBar>
        <cfvo type="min" val="0"/>
        <cfvo type="max" val="0"/>
        <color rgb="FFFFB628"/>
      </dataBar>
    </cfRule>
  </conditionalFormatting>
  <conditionalFormatting sqref="T18:T47">
    <cfRule type="dataBar" priority="1368">
      <dataBar>
        <cfvo type="min" val="0"/>
        <cfvo type="max" val="0"/>
        <color rgb="FFFFB628"/>
      </dataBar>
    </cfRule>
  </conditionalFormatting>
  <conditionalFormatting sqref="R18:R47">
    <cfRule type="dataBar" priority="1370">
      <dataBar>
        <cfvo type="min" val="0"/>
        <cfvo type="max" val="0"/>
        <color rgb="FFFFB628"/>
      </dataBar>
    </cfRule>
  </conditionalFormatting>
  <conditionalFormatting sqref="U26:U47">
    <cfRule type="dataBar" priority="1372">
      <dataBar>
        <cfvo type="min" val="0"/>
        <cfvo type="max" val="0"/>
        <color rgb="FFFFB628"/>
      </dataBar>
    </cfRule>
  </conditionalFormatting>
  <conditionalFormatting sqref="S26:S47">
    <cfRule type="dataBar" priority="1374">
      <dataBar>
        <cfvo type="min" val="0"/>
        <cfvo type="max" val="0"/>
        <color rgb="FFFFB628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topLeftCell="B46" workbookViewId="0">
      <selection activeCell="E55" sqref="E55"/>
    </sheetView>
  </sheetViews>
  <sheetFormatPr baseColWidth="10" defaultRowHeight="19.5"/>
  <cols>
    <col min="1" max="1" width="0" style="6" hidden="1" customWidth="1"/>
    <col min="2" max="2" width="21.140625" style="16" customWidth="1"/>
    <col min="3" max="3" width="0" style="6" hidden="1" customWidth="1"/>
    <col min="4" max="4" width="11.42578125" style="6" customWidth="1"/>
    <col min="5" max="5" width="11.42578125" style="6"/>
    <col min="6" max="8" width="11.42578125" style="14" hidden="1" customWidth="1"/>
    <col min="9" max="9" width="16.28515625" style="6" customWidth="1"/>
    <col min="10" max="10" width="15.42578125" style="6" customWidth="1"/>
    <col min="11" max="13" width="11.42578125" style="6" hidden="1" customWidth="1"/>
    <col min="14" max="20" width="11.42578125" style="6" customWidth="1"/>
    <col min="21" max="21" width="11.85546875" style="6" customWidth="1"/>
    <col min="22" max="22" width="11.42578125" style="6" customWidth="1"/>
    <col min="23" max="23" width="22.28515625" style="46" customWidth="1"/>
    <col min="24" max="24" width="0" style="6" hidden="1" customWidth="1"/>
    <col min="25" max="16384" width="11.42578125" style="6"/>
  </cols>
  <sheetData>
    <row r="1" spans="1:26" ht="23.25">
      <c r="B1" s="6"/>
      <c r="E1" s="14"/>
      <c r="F1" s="16"/>
      <c r="G1" s="16"/>
      <c r="H1" s="16"/>
      <c r="I1" s="14" t="s">
        <v>36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1"/>
      <c r="V1" s="42"/>
      <c r="W1" s="112" t="s">
        <v>19</v>
      </c>
      <c r="X1" s="14"/>
      <c r="Y1" s="14"/>
      <c r="Z1" s="14"/>
    </row>
    <row r="2" spans="1:26" ht="23.25">
      <c r="B2" s="6"/>
      <c r="D2" s="14"/>
      <c r="E2" s="14"/>
      <c r="F2" s="16"/>
      <c r="G2" s="16"/>
      <c r="H2" s="16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0"/>
      <c r="V2" s="40"/>
      <c r="W2" s="112" t="s">
        <v>20</v>
      </c>
      <c r="X2" s="14"/>
      <c r="Y2" s="14"/>
      <c r="Z2" s="14"/>
    </row>
    <row r="3" spans="1:26" ht="23.25">
      <c r="B3" s="6"/>
      <c r="F3" s="16"/>
      <c r="G3" s="16"/>
      <c r="H3" s="16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U3" s="40"/>
      <c r="V3" s="40"/>
      <c r="W3" s="112" t="s">
        <v>28</v>
      </c>
      <c r="X3" s="14"/>
      <c r="Y3" s="14"/>
      <c r="Z3" s="14"/>
    </row>
    <row r="4" spans="1:26" ht="23.25">
      <c r="B4" s="6"/>
      <c r="F4" s="16"/>
      <c r="G4" s="16"/>
      <c r="H4" s="6"/>
      <c r="J4" s="39"/>
      <c r="K4" s="39"/>
      <c r="L4" s="39"/>
      <c r="M4" s="39"/>
      <c r="N4" s="40"/>
      <c r="O4" s="40"/>
      <c r="P4" s="40"/>
      <c r="Q4" s="40" t="s">
        <v>51</v>
      </c>
      <c r="R4" s="40" t="s">
        <v>30</v>
      </c>
      <c r="S4" s="40"/>
      <c r="T4" s="39"/>
      <c r="U4" s="39"/>
      <c r="V4" s="39"/>
      <c r="W4" s="113"/>
    </row>
    <row r="5" spans="1:26" ht="24" thickBot="1">
      <c r="B5" s="6"/>
      <c r="C5" s="14"/>
      <c r="F5" s="16"/>
      <c r="G5" s="16"/>
      <c r="H5" s="16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13"/>
    </row>
    <row r="6" spans="1:26" ht="22.5">
      <c r="B6" s="217" t="s">
        <v>48</v>
      </c>
      <c r="C6" s="231" t="s">
        <v>25</v>
      </c>
      <c r="D6" s="219" t="s">
        <v>24</v>
      </c>
      <c r="E6" s="219" t="s">
        <v>33</v>
      </c>
      <c r="F6" s="217" t="s">
        <v>23</v>
      </c>
      <c r="G6" s="217" t="s">
        <v>22</v>
      </c>
      <c r="H6" s="217" t="s">
        <v>21</v>
      </c>
      <c r="I6" s="220" t="s">
        <v>32</v>
      </c>
      <c r="J6" s="220" t="s">
        <v>31</v>
      </c>
      <c r="K6" s="224"/>
      <c r="L6" s="222" t="s">
        <v>4</v>
      </c>
      <c r="M6" s="214" t="s">
        <v>5</v>
      </c>
      <c r="N6" s="214" t="s">
        <v>0</v>
      </c>
      <c r="O6" s="214"/>
      <c r="P6" s="214" t="s">
        <v>1</v>
      </c>
      <c r="Q6" s="214"/>
      <c r="R6" s="214" t="s">
        <v>2</v>
      </c>
      <c r="S6" s="214"/>
      <c r="T6" s="214" t="s">
        <v>3</v>
      </c>
      <c r="U6" s="214"/>
      <c r="V6" s="214" t="s">
        <v>8</v>
      </c>
      <c r="W6" s="214" t="s">
        <v>9</v>
      </c>
      <c r="X6" s="212" t="s">
        <v>10</v>
      </c>
    </row>
    <row r="7" spans="1:26" ht="23.25" thickBot="1">
      <c r="B7" s="218"/>
      <c r="C7" s="231"/>
      <c r="D7" s="219"/>
      <c r="E7" s="219"/>
      <c r="F7" s="218"/>
      <c r="G7" s="218"/>
      <c r="H7" s="218"/>
      <c r="I7" s="220"/>
      <c r="J7" s="220"/>
      <c r="K7" s="225"/>
      <c r="L7" s="223"/>
      <c r="M7" s="215"/>
      <c r="N7" s="104" t="s">
        <v>6</v>
      </c>
      <c r="O7" s="104" t="s">
        <v>7</v>
      </c>
      <c r="P7" s="104" t="s">
        <v>6</v>
      </c>
      <c r="Q7" s="104" t="s">
        <v>7</v>
      </c>
      <c r="R7" s="104" t="s">
        <v>6</v>
      </c>
      <c r="S7" s="104" t="s">
        <v>7</v>
      </c>
      <c r="T7" s="104" t="s">
        <v>6</v>
      </c>
      <c r="U7" s="104" t="s">
        <v>7</v>
      </c>
      <c r="V7" s="215"/>
      <c r="W7" s="215"/>
      <c r="X7" s="216"/>
      <c r="Y7" s="29"/>
    </row>
    <row r="8" spans="1:26" s="160" customFormat="1" ht="22.5">
      <c r="A8" s="145" t="s">
        <v>40</v>
      </c>
      <c r="B8" s="146" t="s">
        <v>34</v>
      </c>
      <c r="C8" s="172" t="str">
        <f t="shared" ref="C8:C39" si="0">IF(E8&gt;=10,"ناجح","مؤجل")</f>
        <v>ناجح</v>
      </c>
      <c r="D8" s="173">
        <f t="shared" ref="D8:D39" si="1">E8*(1-0.04*(H8+G8/2+F8/4))</f>
        <v>15.455</v>
      </c>
      <c r="E8" s="173">
        <f t="shared" ref="E8:E39" si="2">(O8+Q8+S8+U8+J8+I8)/6</f>
        <v>15.455</v>
      </c>
      <c r="F8" s="146"/>
      <c r="G8" s="146"/>
      <c r="H8" s="146"/>
      <c r="I8" s="174">
        <v>13.95</v>
      </c>
      <c r="J8" s="174">
        <v>16.55</v>
      </c>
      <c r="K8" s="175"/>
      <c r="L8" s="176"/>
      <c r="M8" s="177"/>
      <c r="N8" s="155">
        <v>30</v>
      </c>
      <c r="O8" s="155">
        <v>15.29</v>
      </c>
      <c r="P8" s="155">
        <v>30</v>
      </c>
      <c r="Q8" s="155">
        <v>15.67</v>
      </c>
      <c r="R8" s="181">
        <v>30</v>
      </c>
      <c r="S8" s="182">
        <v>15.55</v>
      </c>
      <c r="T8" s="181">
        <v>30</v>
      </c>
      <c r="U8" s="182">
        <v>15.72</v>
      </c>
      <c r="V8" s="183" t="s">
        <v>81</v>
      </c>
      <c r="W8" s="184" t="s">
        <v>80</v>
      </c>
      <c r="X8" s="170">
        <v>1</v>
      </c>
      <c r="Y8" s="146">
        <v>1</v>
      </c>
    </row>
    <row r="9" spans="1:26" s="160" customFormat="1" ht="22.5">
      <c r="A9" s="145" t="s">
        <v>40</v>
      </c>
      <c r="B9" s="146" t="s">
        <v>34</v>
      </c>
      <c r="C9" s="172" t="str">
        <f t="shared" si="0"/>
        <v>ناجح</v>
      </c>
      <c r="D9" s="173">
        <f t="shared" si="1"/>
        <v>13.593333333333334</v>
      </c>
      <c r="E9" s="173">
        <f t="shared" si="2"/>
        <v>13.593333333333334</v>
      </c>
      <c r="F9" s="146"/>
      <c r="G9" s="146"/>
      <c r="H9" s="146"/>
      <c r="I9" s="174">
        <v>11.81</v>
      </c>
      <c r="J9" s="174">
        <v>15.73</v>
      </c>
      <c r="K9" s="175"/>
      <c r="L9" s="176"/>
      <c r="M9" s="177"/>
      <c r="N9" s="155">
        <v>30</v>
      </c>
      <c r="O9" s="155">
        <v>13.46</v>
      </c>
      <c r="P9" s="155">
        <v>30</v>
      </c>
      <c r="Q9" s="155">
        <v>13.47</v>
      </c>
      <c r="R9" s="185">
        <v>30</v>
      </c>
      <c r="S9" s="157">
        <v>13.42</v>
      </c>
      <c r="T9" s="185">
        <v>30</v>
      </c>
      <c r="U9" s="157">
        <v>13.67</v>
      </c>
      <c r="V9" s="178" t="s">
        <v>72</v>
      </c>
      <c r="W9" s="179" t="s">
        <v>71</v>
      </c>
      <c r="X9" s="166">
        <f>X8+1</f>
        <v>2</v>
      </c>
      <c r="Y9" s="146">
        <f>Y8+1</f>
        <v>2</v>
      </c>
    </row>
    <row r="10" spans="1:26" s="160" customFormat="1" ht="22.5">
      <c r="A10" s="145" t="s">
        <v>40</v>
      </c>
      <c r="B10" s="146" t="s">
        <v>34</v>
      </c>
      <c r="C10" s="172" t="str">
        <f t="shared" si="0"/>
        <v>ناجح</v>
      </c>
      <c r="D10" s="173">
        <f t="shared" si="1"/>
        <v>13.303333333333333</v>
      </c>
      <c r="E10" s="173">
        <f t="shared" si="2"/>
        <v>13.303333333333333</v>
      </c>
      <c r="F10" s="146"/>
      <c r="G10" s="146"/>
      <c r="H10" s="146"/>
      <c r="I10" s="174">
        <v>11.38</v>
      </c>
      <c r="J10" s="174">
        <v>15.03</v>
      </c>
      <c r="K10" s="175"/>
      <c r="L10" s="176"/>
      <c r="M10" s="177"/>
      <c r="N10" s="155">
        <v>30</v>
      </c>
      <c r="O10" s="155">
        <v>14.81</v>
      </c>
      <c r="P10" s="155">
        <v>30</v>
      </c>
      <c r="Q10" s="155">
        <v>12.51</v>
      </c>
      <c r="R10" s="156">
        <v>30</v>
      </c>
      <c r="S10" s="157">
        <v>12.41</v>
      </c>
      <c r="T10" s="156">
        <v>30</v>
      </c>
      <c r="U10" s="157">
        <v>13.68</v>
      </c>
      <c r="V10" s="178" t="s">
        <v>66</v>
      </c>
      <c r="W10" s="179" t="s">
        <v>65</v>
      </c>
      <c r="X10" s="166" t="e">
        <f>AC!#REF!+1</f>
        <v>#REF!</v>
      </c>
      <c r="Y10" s="146">
        <f t="shared" ref="Y10:Y64" si="3">Y9+1</f>
        <v>3</v>
      </c>
    </row>
    <row r="11" spans="1:26" s="160" customFormat="1" ht="22.5">
      <c r="A11" s="145" t="s">
        <v>40</v>
      </c>
      <c r="B11" s="146" t="s">
        <v>34</v>
      </c>
      <c r="C11" s="172" t="str">
        <f t="shared" si="0"/>
        <v>ناجح</v>
      </c>
      <c r="D11" s="173">
        <f t="shared" si="1"/>
        <v>13.271666666666667</v>
      </c>
      <c r="E11" s="173">
        <f t="shared" si="2"/>
        <v>13.271666666666667</v>
      </c>
      <c r="F11" s="146"/>
      <c r="G11" s="146"/>
      <c r="H11" s="146"/>
      <c r="I11" s="174">
        <v>12.72</v>
      </c>
      <c r="J11" s="174">
        <v>15.41</v>
      </c>
      <c r="K11" s="175"/>
      <c r="L11" s="176"/>
      <c r="M11" s="177"/>
      <c r="N11" s="155">
        <v>30</v>
      </c>
      <c r="O11" s="155">
        <v>13.06</v>
      </c>
      <c r="P11" s="155">
        <v>30</v>
      </c>
      <c r="Q11" s="155">
        <v>13.53</v>
      </c>
      <c r="R11" s="156">
        <v>30</v>
      </c>
      <c r="S11" s="157">
        <v>11.99</v>
      </c>
      <c r="T11" s="156">
        <v>30</v>
      </c>
      <c r="U11" s="157">
        <v>12.92</v>
      </c>
      <c r="V11" s="178" t="s">
        <v>151</v>
      </c>
      <c r="W11" s="179" t="s">
        <v>150</v>
      </c>
      <c r="X11" s="166" t="e">
        <f>AC!#REF!+1</f>
        <v>#REF!</v>
      </c>
      <c r="Y11" s="146">
        <f t="shared" si="3"/>
        <v>4</v>
      </c>
    </row>
    <row r="12" spans="1:26" s="160" customFormat="1" ht="22.5">
      <c r="A12" s="145" t="s">
        <v>40</v>
      </c>
      <c r="B12" s="146" t="s">
        <v>34</v>
      </c>
      <c r="C12" s="172" t="str">
        <f t="shared" si="0"/>
        <v>ناجح</v>
      </c>
      <c r="D12" s="173">
        <f t="shared" si="1"/>
        <v>13.24</v>
      </c>
      <c r="E12" s="173">
        <f t="shared" si="2"/>
        <v>13.24</v>
      </c>
      <c r="F12" s="146"/>
      <c r="G12" s="146"/>
      <c r="H12" s="146"/>
      <c r="I12" s="174">
        <v>10.81</v>
      </c>
      <c r="J12" s="174">
        <v>14.03</v>
      </c>
      <c r="K12" s="175"/>
      <c r="L12" s="176"/>
      <c r="M12" s="177"/>
      <c r="N12" s="155">
        <v>30</v>
      </c>
      <c r="O12" s="155">
        <v>14.16</v>
      </c>
      <c r="P12" s="155">
        <v>30</v>
      </c>
      <c r="Q12" s="155">
        <v>12.84</v>
      </c>
      <c r="R12" s="156">
        <v>30</v>
      </c>
      <c r="S12" s="157">
        <v>14.04</v>
      </c>
      <c r="T12" s="156">
        <v>30</v>
      </c>
      <c r="U12" s="157">
        <v>13.56</v>
      </c>
      <c r="V12" s="178" t="s">
        <v>147</v>
      </c>
      <c r="W12" s="179" t="s">
        <v>146</v>
      </c>
      <c r="X12" s="166" t="e">
        <f>X11+1</f>
        <v>#REF!</v>
      </c>
      <c r="Y12" s="146">
        <f t="shared" si="3"/>
        <v>5</v>
      </c>
    </row>
    <row r="13" spans="1:26" s="160" customFormat="1" ht="22.5">
      <c r="A13" s="145" t="s">
        <v>40</v>
      </c>
      <c r="B13" s="146" t="s">
        <v>34</v>
      </c>
      <c r="C13" s="172" t="str">
        <f t="shared" si="0"/>
        <v>ناجح</v>
      </c>
      <c r="D13" s="173">
        <f t="shared" si="1"/>
        <v>13.201666666666668</v>
      </c>
      <c r="E13" s="173">
        <f t="shared" si="2"/>
        <v>13.201666666666668</v>
      </c>
      <c r="F13" s="146"/>
      <c r="G13" s="146"/>
      <c r="H13" s="146"/>
      <c r="I13" s="174">
        <v>10.09</v>
      </c>
      <c r="J13" s="174">
        <v>15.1</v>
      </c>
      <c r="K13" s="175"/>
      <c r="L13" s="176"/>
      <c r="M13" s="177"/>
      <c r="N13" s="155">
        <v>30</v>
      </c>
      <c r="O13" s="155">
        <v>13.31</v>
      </c>
      <c r="P13" s="155">
        <v>30</v>
      </c>
      <c r="Q13" s="155">
        <v>13.75</v>
      </c>
      <c r="R13" s="156">
        <v>30</v>
      </c>
      <c r="S13" s="157">
        <v>13.6</v>
      </c>
      <c r="T13" s="156">
        <v>30</v>
      </c>
      <c r="U13" s="157">
        <v>13.36</v>
      </c>
      <c r="V13" s="178" t="s">
        <v>131</v>
      </c>
      <c r="W13" s="179" t="s">
        <v>130</v>
      </c>
      <c r="X13" s="166" t="e">
        <f>X12+1</f>
        <v>#REF!</v>
      </c>
      <c r="Y13" s="146">
        <f t="shared" si="3"/>
        <v>6</v>
      </c>
    </row>
    <row r="14" spans="1:26" s="160" customFormat="1" ht="22.5">
      <c r="A14" s="145" t="s">
        <v>42</v>
      </c>
      <c r="B14" s="146" t="s">
        <v>34</v>
      </c>
      <c r="C14" s="172" t="str">
        <f t="shared" si="0"/>
        <v>ناجح</v>
      </c>
      <c r="D14" s="173">
        <f t="shared" si="1"/>
        <v>13.141666666666667</v>
      </c>
      <c r="E14" s="173">
        <f t="shared" si="2"/>
        <v>13.141666666666667</v>
      </c>
      <c r="F14" s="146"/>
      <c r="G14" s="146"/>
      <c r="H14" s="146"/>
      <c r="I14" s="174">
        <v>10.86</v>
      </c>
      <c r="J14" s="174">
        <v>12.05</v>
      </c>
      <c r="K14" s="175"/>
      <c r="L14" s="176"/>
      <c r="M14" s="177"/>
      <c r="N14" s="155">
        <v>30</v>
      </c>
      <c r="O14" s="155">
        <v>15.23</v>
      </c>
      <c r="P14" s="155">
        <v>30</v>
      </c>
      <c r="Q14" s="155">
        <v>13.38</v>
      </c>
      <c r="R14" s="156">
        <v>30</v>
      </c>
      <c r="S14" s="157">
        <v>15.2</v>
      </c>
      <c r="T14" s="156">
        <v>30</v>
      </c>
      <c r="U14" s="157">
        <v>12.13</v>
      </c>
      <c r="V14" s="178" t="s">
        <v>91</v>
      </c>
      <c r="W14" s="179" t="s">
        <v>90</v>
      </c>
      <c r="X14" s="166" t="e">
        <f>X13+1</f>
        <v>#REF!</v>
      </c>
      <c r="Y14" s="146">
        <f t="shared" si="3"/>
        <v>7</v>
      </c>
    </row>
    <row r="15" spans="1:26" s="160" customFormat="1" ht="22.5">
      <c r="A15" s="145" t="s">
        <v>42</v>
      </c>
      <c r="B15" s="146" t="s">
        <v>34</v>
      </c>
      <c r="C15" s="172" t="str">
        <f t="shared" si="0"/>
        <v>ناجح</v>
      </c>
      <c r="D15" s="173">
        <f t="shared" si="1"/>
        <v>12.744999999999999</v>
      </c>
      <c r="E15" s="173">
        <f t="shared" si="2"/>
        <v>12.744999999999999</v>
      </c>
      <c r="F15" s="146"/>
      <c r="G15" s="146"/>
      <c r="H15" s="146"/>
      <c r="I15" s="174">
        <v>9.18</v>
      </c>
      <c r="J15" s="174">
        <v>14.37</v>
      </c>
      <c r="K15" s="175"/>
      <c r="L15" s="176"/>
      <c r="M15" s="177"/>
      <c r="N15" s="155">
        <v>30</v>
      </c>
      <c r="O15" s="155">
        <v>14.04</v>
      </c>
      <c r="P15" s="155">
        <v>30</v>
      </c>
      <c r="Q15" s="186">
        <v>13</v>
      </c>
      <c r="R15" s="156">
        <v>30</v>
      </c>
      <c r="S15" s="157">
        <v>13.35</v>
      </c>
      <c r="T15" s="156">
        <v>30</v>
      </c>
      <c r="U15" s="157">
        <v>12.53</v>
      </c>
      <c r="V15" s="178" t="s">
        <v>83</v>
      </c>
      <c r="W15" s="179" t="s">
        <v>82</v>
      </c>
      <c r="X15" s="166" t="e">
        <f>X14+1</f>
        <v>#REF!</v>
      </c>
      <c r="Y15" s="146">
        <f t="shared" si="3"/>
        <v>8</v>
      </c>
    </row>
    <row r="16" spans="1:26" s="160" customFormat="1" ht="22.5">
      <c r="A16" s="145" t="s">
        <v>42</v>
      </c>
      <c r="B16" s="146" t="s">
        <v>34</v>
      </c>
      <c r="C16" s="172" t="str">
        <f t="shared" si="0"/>
        <v>ناجح</v>
      </c>
      <c r="D16" s="173">
        <f t="shared" si="1"/>
        <v>12.559999999999997</v>
      </c>
      <c r="E16" s="173">
        <f t="shared" si="2"/>
        <v>12.559999999999997</v>
      </c>
      <c r="F16" s="146"/>
      <c r="G16" s="146"/>
      <c r="H16" s="146"/>
      <c r="I16" s="174">
        <v>9.0399999999999991</v>
      </c>
      <c r="J16" s="174">
        <v>13.21</v>
      </c>
      <c r="K16" s="175"/>
      <c r="L16" s="176"/>
      <c r="M16" s="177"/>
      <c r="N16" s="155">
        <v>30</v>
      </c>
      <c r="O16" s="155">
        <v>13.19</v>
      </c>
      <c r="P16" s="155">
        <v>30</v>
      </c>
      <c r="Q16" s="155">
        <v>13.83</v>
      </c>
      <c r="R16" s="156">
        <v>30</v>
      </c>
      <c r="S16" s="157">
        <v>13.09</v>
      </c>
      <c r="T16" s="156">
        <v>30</v>
      </c>
      <c r="U16" s="157">
        <v>13</v>
      </c>
      <c r="V16" s="178" t="s">
        <v>70</v>
      </c>
      <c r="W16" s="179" t="s">
        <v>69</v>
      </c>
      <c r="X16" s="166" t="e">
        <f>X15+1</f>
        <v>#REF!</v>
      </c>
      <c r="Y16" s="146">
        <f t="shared" si="3"/>
        <v>9</v>
      </c>
    </row>
    <row r="17" spans="1:25" s="160" customFormat="1" ht="22.5">
      <c r="A17" s="145" t="s">
        <v>42</v>
      </c>
      <c r="B17" s="146" t="s">
        <v>34</v>
      </c>
      <c r="C17" s="172" t="str">
        <f t="shared" si="0"/>
        <v>ناجح</v>
      </c>
      <c r="D17" s="173">
        <f t="shared" si="1"/>
        <v>12.548799999999998</v>
      </c>
      <c r="E17" s="173">
        <f t="shared" si="2"/>
        <v>13.071666666666665</v>
      </c>
      <c r="F17" s="146"/>
      <c r="G17" s="146"/>
      <c r="H17" s="146">
        <v>1</v>
      </c>
      <c r="I17" s="174">
        <v>8.9499999999999993</v>
      </c>
      <c r="J17" s="174">
        <v>12.46</v>
      </c>
      <c r="K17" s="175"/>
      <c r="L17" s="176"/>
      <c r="M17" s="177"/>
      <c r="N17" s="155">
        <v>30</v>
      </c>
      <c r="O17" s="155">
        <v>13.41</v>
      </c>
      <c r="P17" s="155">
        <v>30</v>
      </c>
      <c r="Q17" s="155">
        <v>14.17</v>
      </c>
      <c r="R17" s="156">
        <v>30</v>
      </c>
      <c r="S17" s="157">
        <v>14.49</v>
      </c>
      <c r="T17" s="156">
        <v>30</v>
      </c>
      <c r="U17" s="157">
        <v>14.95</v>
      </c>
      <c r="V17" s="178" t="s">
        <v>117</v>
      </c>
      <c r="W17" s="179" t="s">
        <v>116</v>
      </c>
      <c r="X17" s="166" t="e">
        <f>AC!#REF!+1</f>
        <v>#REF!</v>
      </c>
      <c r="Y17" s="146">
        <f t="shared" si="3"/>
        <v>10</v>
      </c>
    </row>
    <row r="18" spans="1:25" s="160" customFormat="1" ht="22.5">
      <c r="A18" s="145" t="s">
        <v>42</v>
      </c>
      <c r="B18" s="146" t="s">
        <v>34</v>
      </c>
      <c r="C18" s="172" t="str">
        <f t="shared" si="0"/>
        <v>ناجح</v>
      </c>
      <c r="D18" s="173">
        <f t="shared" si="1"/>
        <v>12.541666666666666</v>
      </c>
      <c r="E18" s="173">
        <f t="shared" si="2"/>
        <v>12.541666666666666</v>
      </c>
      <c r="F18" s="146"/>
      <c r="G18" s="146"/>
      <c r="H18" s="146"/>
      <c r="I18" s="174">
        <v>10.18</v>
      </c>
      <c r="J18" s="174">
        <v>13.67</v>
      </c>
      <c r="K18" s="175"/>
      <c r="L18" s="176"/>
      <c r="M18" s="177"/>
      <c r="N18" s="155">
        <v>30</v>
      </c>
      <c r="O18" s="155">
        <v>12.31</v>
      </c>
      <c r="P18" s="155">
        <v>30</v>
      </c>
      <c r="Q18" s="155">
        <v>13.37</v>
      </c>
      <c r="R18" s="156">
        <v>30</v>
      </c>
      <c r="S18" s="157">
        <v>12.88</v>
      </c>
      <c r="T18" s="156">
        <v>30</v>
      </c>
      <c r="U18" s="157">
        <v>12.84</v>
      </c>
      <c r="V18" s="178" t="s">
        <v>141</v>
      </c>
      <c r="W18" s="179" t="s">
        <v>140</v>
      </c>
      <c r="X18" s="166" t="e">
        <f>AC!#REF!+1</f>
        <v>#REF!</v>
      </c>
      <c r="Y18" s="146">
        <f t="shared" si="3"/>
        <v>11</v>
      </c>
    </row>
    <row r="19" spans="1:25" s="160" customFormat="1" ht="22.5">
      <c r="A19" s="145" t="s">
        <v>42</v>
      </c>
      <c r="B19" s="146" t="s">
        <v>34</v>
      </c>
      <c r="C19" s="172" t="str">
        <f t="shared" si="0"/>
        <v>ناجح</v>
      </c>
      <c r="D19" s="173">
        <f t="shared" si="1"/>
        <v>12.433333333333335</v>
      </c>
      <c r="E19" s="173">
        <f t="shared" si="2"/>
        <v>12.433333333333335</v>
      </c>
      <c r="F19" s="146"/>
      <c r="G19" s="146"/>
      <c r="H19" s="146"/>
      <c r="I19" s="174">
        <v>9.09</v>
      </c>
      <c r="J19" s="174">
        <v>12.41</v>
      </c>
      <c r="K19" s="175"/>
      <c r="L19" s="176"/>
      <c r="M19" s="177"/>
      <c r="N19" s="155">
        <v>30</v>
      </c>
      <c r="O19" s="155">
        <v>14.81</v>
      </c>
      <c r="P19" s="155">
        <v>30</v>
      </c>
      <c r="Q19" s="155">
        <v>13</v>
      </c>
      <c r="R19" s="156">
        <v>30</v>
      </c>
      <c r="S19" s="157">
        <v>12.48</v>
      </c>
      <c r="T19" s="156">
        <v>30</v>
      </c>
      <c r="U19" s="157">
        <v>12.81</v>
      </c>
      <c r="V19" s="178" t="s">
        <v>119</v>
      </c>
      <c r="W19" s="179" t="s">
        <v>118</v>
      </c>
      <c r="X19" s="166" t="e">
        <f>X18+1</f>
        <v>#REF!</v>
      </c>
      <c r="Y19" s="146">
        <f t="shared" si="3"/>
        <v>12</v>
      </c>
    </row>
    <row r="20" spans="1:25" s="160" customFormat="1" ht="22.5">
      <c r="A20" s="145" t="s">
        <v>42</v>
      </c>
      <c r="B20" s="146" t="s">
        <v>34</v>
      </c>
      <c r="C20" s="172" t="str">
        <f t="shared" si="0"/>
        <v>ناجح</v>
      </c>
      <c r="D20" s="173">
        <f t="shared" si="1"/>
        <v>12.181666666666667</v>
      </c>
      <c r="E20" s="173">
        <f t="shared" si="2"/>
        <v>12.181666666666667</v>
      </c>
      <c r="F20" s="146"/>
      <c r="G20" s="146"/>
      <c r="H20" s="146"/>
      <c r="I20" s="174">
        <v>11.45</v>
      </c>
      <c r="J20" s="174">
        <v>14.41</v>
      </c>
      <c r="K20" s="175"/>
      <c r="L20" s="176"/>
      <c r="M20" s="177"/>
      <c r="N20" s="155">
        <v>30</v>
      </c>
      <c r="O20" s="155">
        <v>11.35</v>
      </c>
      <c r="P20" s="155">
        <v>30</v>
      </c>
      <c r="Q20" s="155">
        <v>12.84</v>
      </c>
      <c r="R20" s="156">
        <v>30</v>
      </c>
      <c r="S20" s="157">
        <v>11.67</v>
      </c>
      <c r="T20" s="156">
        <v>30</v>
      </c>
      <c r="U20" s="157">
        <v>11.37</v>
      </c>
      <c r="V20" s="178" t="s">
        <v>54</v>
      </c>
      <c r="W20" s="179" t="s">
        <v>53</v>
      </c>
      <c r="X20" s="166" t="e">
        <f>#REF!+1</f>
        <v>#REF!</v>
      </c>
      <c r="Y20" s="146">
        <f t="shared" si="3"/>
        <v>13</v>
      </c>
    </row>
    <row r="21" spans="1:25" s="160" customFormat="1" ht="22.5">
      <c r="A21" s="145" t="s">
        <v>42</v>
      </c>
      <c r="B21" s="146" t="s">
        <v>34</v>
      </c>
      <c r="C21" s="172" t="str">
        <f t="shared" si="0"/>
        <v>ناجح</v>
      </c>
      <c r="D21" s="173">
        <f t="shared" si="1"/>
        <v>12.121666666666668</v>
      </c>
      <c r="E21" s="173">
        <f t="shared" si="2"/>
        <v>12.121666666666668</v>
      </c>
      <c r="F21" s="146"/>
      <c r="G21" s="146"/>
      <c r="H21" s="146"/>
      <c r="I21" s="174">
        <v>9.4499999999999993</v>
      </c>
      <c r="J21" s="174">
        <v>12.8</v>
      </c>
      <c r="K21" s="175"/>
      <c r="L21" s="176"/>
      <c r="M21" s="177"/>
      <c r="N21" s="155">
        <v>30</v>
      </c>
      <c r="O21" s="155">
        <v>11.73</v>
      </c>
      <c r="P21" s="155">
        <v>30</v>
      </c>
      <c r="Q21" s="155">
        <v>11.91</v>
      </c>
      <c r="R21" s="156">
        <v>30</v>
      </c>
      <c r="S21" s="157">
        <v>13.35</v>
      </c>
      <c r="T21" s="156">
        <v>30</v>
      </c>
      <c r="U21" s="157">
        <v>13.49</v>
      </c>
      <c r="V21" s="178" t="s">
        <v>149</v>
      </c>
      <c r="W21" s="179" t="s">
        <v>148</v>
      </c>
      <c r="X21" s="166" t="e">
        <f>X20+1</f>
        <v>#REF!</v>
      </c>
      <c r="Y21" s="146">
        <f t="shared" si="3"/>
        <v>14</v>
      </c>
    </row>
    <row r="22" spans="1:25" s="160" customFormat="1" ht="22.5">
      <c r="A22" s="145" t="s">
        <v>42</v>
      </c>
      <c r="B22" s="146" t="s">
        <v>34</v>
      </c>
      <c r="C22" s="172" t="str">
        <f t="shared" si="0"/>
        <v>ناجح</v>
      </c>
      <c r="D22" s="173">
        <f t="shared" si="1"/>
        <v>12.113333333333332</v>
      </c>
      <c r="E22" s="173">
        <f t="shared" si="2"/>
        <v>12.113333333333332</v>
      </c>
      <c r="F22" s="146"/>
      <c r="G22" s="146"/>
      <c r="H22" s="146"/>
      <c r="I22" s="174">
        <v>9.7200000000000006</v>
      </c>
      <c r="J22" s="174">
        <v>13.17</v>
      </c>
      <c r="K22" s="175"/>
      <c r="L22" s="176"/>
      <c r="M22" s="177"/>
      <c r="N22" s="155">
        <v>30</v>
      </c>
      <c r="O22" s="155">
        <v>11.56</v>
      </c>
      <c r="P22" s="155">
        <v>30</v>
      </c>
      <c r="Q22" s="155">
        <v>12.91</v>
      </c>
      <c r="R22" s="156">
        <v>30</v>
      </c>
      <c r="S22" s="157">
        <v>12.8</v>
      </c>
      <c r="T22" s="156">
        <v>30</v>
      </c>
      <c r="U22" s="157">
        <v>12.52</v>
      </c>
      <c r="V22" s="178" t="s">
        <v>153</v>
      </c>
      <c r="W22" s="179" t="s">
        <v>152</v>
      </c>
      <c r="X22" s="166" t="e">
        <f>X21+1</f>
        <v>#REF!</v>
      </c>
      <c r="Y22" s="146">
        <f t="shared" si="3"/>
        <v>15</v>
      </c>
    </row>
    <row r="23" spans="1:25" s="160" customFormat="1" ht="21">
      <c r="A23" s="145" t="s">
        <v>42</v>
      </c>
      <c r="B23" s="146" t="s">
        <v>34</v>
      </c>
      <c r="C23" s="172" t="str">
        <f t="shared" si="0"/>
        <v>ناجح</v>
      </c>
      <c r="D23" s="173">
        <f t="shared" si="1"/>
        <v>12.016666666666666</v>
      </c>
      <c r="E23" s="173">
        <f t="shared" si="2"/>
        <v>12.016666666666666</v>
      </c>
      <c r="F23" s="146"/>
      <c r="G23" s="146"/>
      <c r="H23" s="146"/>
      <c r="I23" s="174">
        <v>10.18</v>
      </c>
      <c r="J23" s="174">
        <v>10.87</v>
      </c>
      <c r="K23" s="175"/>
      <c r="L23" s="180"/>
      <c r="M23" s="175"/>
      <c r="N23" s="155">
        <v>30</v>
      </c>
      <c r="O23" s="186">
        <v>14.4</v>
      </c>
      <c r="P23" s="155">
        <v>30</v>
      </c>
      <c r="Q23" s="155">
        <v>12.06</v>
      </c>
      <c r="R23" s="156">
        <v>30</v>
      </c>
      <c r="S23" s="157">
        <v>13.9</v>
      </c>
      <c r="T23" s="156">
        <v>30</v>
      </c>
      <c r="U23" s="157">
        <v>10.69</v>
      </c>
      <c r="V23" s="178" t="s">
        <v>87</v>
      </c>
      <c r="W23" s="179" t="s">
        <v>86</v>
      </c>
      <c r="X23" s="166" t="e">
        <f>X22+1</f>
        <v>#REF!</v>
      </c>
      <c r="Y23" s="146">
        <f t="shared" si="3"/>
        <v>16</v>
      </c>
    </row>
    <row r="24" spans="1:25" s="160" customFormat="1" ht="22.5">
      <c r="A24" s="145" t="s">
        <v>42</v>
      </c>
      <c r="B24" s="146" t="s">
        <v>34</v>
      </c>
      <c r="C24" s="172" t="str">
        <f t="shared" si="0"/>
        <v>ناجح</v>
      </c>
      <c r="D24" s="173">
        <f t="shared" si="1"/>
        <v>11.990399999999999</v>
      </c>
      <c r="E24" s="173">
        <f t="shared" si="2"/>
        <v>12.49</v>
      </c>
      <c r="F24" s="146"/>
      <c r="G24" s="146"/>
      <c r="H24" s="146">
        <v>1</v>
      </c>
      <c r="I24" s="174">
        <v>9.36</v>
      </c>
      <c r="J24" s="174">
        <v>13.53</v>
      </c>
      <c r="K24" s="175"/>
      <c r="L24" s="176"/>
      <c r="M24" s="177"/>
      <c r="N24" s="155">
        <v>30</v>
      </c>
      <c r="O24" s="155">
        <v>12.29</v>
      </c>
      <c r="P24" s="155">
        <v>30</v>
      </c>
      <c r="Q24" s="155">
        <v>12.48</v>
      </c>
      <c r="R24" s="156">
        <v>30</v>
      </c>
      <c r="S24" s="157">
        <v>14.04</v>
      </c>
      <c r="T24" s="156">
        <v>30</v>
      </c>
      <c r="U24" s="157">
        <v>13.24</v>
      </c>
      <c r="V24" s="178" t="s">
        <v>64</v>
      </c>
      <c r="W24" s="179" t="s">
        <v>63</v>
      </c>
      <c r="X24" s="166" t="e">
        <f>X23+1</f>
        <v>#REF!</v>
      </c>
      <c r="Y24" s="146">
        <f t="shared" si="3"/>
        <v>17</v>
      </c>
    </row>
    <row r="25" spans="1:25" s="160" customFormat="1" ht="21">
      <c r="A25" s="145" t="s">
        <v>42</v>
      </c>
      <c r="B25" s="146" t="s">
        <v>34</v>
      </c>
      <c r="C25" s="172" t="str">
        <f t="shared" si="0"/>
        <v>ناجح</v>
      </c>
      <c r="D25" s="173">
        <f t="shared" si="1"/>
        <v>11.966399999999998</v>
      </c>
      <c r="E25" s="173">
        <f t="shared" si="2"/>
        <v>12.464999999999998</v>
      </c>
      <c r="F25" s="146"/>
      <c r="G25" s="146"/>
      <c r="H25" s="146">
        <v>1</v>
      </c>
      <c r="I25" s="174">
        <v>9.77</v>
      </c>
      <c r="J25" s="174">
        <v>12.17</v>
      </c>
      <c r="K25" s="175"/>
      <c r="L25" s="180"/>
      <c r="M25" s="175"/>
      <c r="N25" s="155">
        <v>30</v>
      </c>
      <c r="O25" s="155">
        <v>12.5</v>
      </c>
      <c r="P25" s="155">
        <v>30</v>
      </c>
      <c r="Q25" s="155">
        <v>12.91</v>
      </c>
      <c r="R25" s="156">
        <v>30</v>
      </c>
      <c r="S25" s="157">
        <v>13.05</v>
      </c>
      <c r="T25" s="156">
        <v>30</v>
      </c>
      <c r="U25" s="157">
        <v>14.39</v>
      </c>
      <c r="V25" s="178" t="s">
        <v>137</v>
      </c>
      <c r="W25" s="179" t="s">
        <v>136</v>
      </c>
      <c r="X25" s="166" t="e">
        <f>AC!#REF!+1</f>
        <v>#REF!</v>
      </c>
      <c r="Y25" s="146">
        <f t="shared" si="3"/>
        <v>18</v>
      </c>
    </row>
    <row r="26" spans="1:25" s="160" customFormat="1" ht="22.5">
      <c r="A26" s="145" t="s">
        <v>42</v>
      </c>
      <c r="B26" s="146" t="s">
        <v>34</v>
      </c>
      <c r="C26" s="172" t="str">
        <f t="shared" si="0"/>
        <v>ناجح</v>
      </c>
      <c r="D26" s="173">
        <f t="shared" si="1"/>
        <v>11.963333333333333</v>
      </c>
      <c r="E26" s="173">
        <f t="shared" si="2"/>
        <v>11.963333333333333</v>
      </c>
      <c r="F26" s="146"/>
      <c r="G26" s="146"/>
      <c r="H26" s="146"/>
      <c r="I26" s="174">
        <v>9.1300000000000008</v>
      </c>
      <c r="J26" s="174">
        <v>11.21</v>
      </c>
      <c r="K26" s="175"/>
      <c r="L26" s="176"/>
      <c r="M26" s="177"/>
      <c r="N26" s="155">
        <v>30</v>
      </c>
      <c r="O26" s="155">
        <v>12.63</v>
      </c>
      <c r="P26" s="155">
        <v>30</v>
      </c>
      <c r="Q26" s="155">
        <v>13.42</v>
      </c>
      <c r="R26" s="156">
        <v>30</v>
      </c>
      <c r="S26" s="157">
        <v>12.47</v>
      </c>
      <c r="T26" s="156">
        <v>30</v>
      </c>
      <c r="U26" s="157">
        <v>12.92</v>
      </c>
      <c r="V26" s="178" t="s">
        <v>68</v>
      </c>
      <c r="W26" s="179" t="s">
        <v>67</v>
      </c>
      <c r="X26" s="166" t="e">
        <f>MRKG!X9+1</f>
        <v>#REF!</v>
      </c>
      <c r="Y26" s="146">
        <f t="shared" si="3"/>
        <v>19</v>
      </c>
    </row>
    <row r="27" spans="1:25" s="160" customFormat="1" ht="22.5">
      <c r="A27" s="145" t="s">
        <v>42</v>
      </c>
      <c r="B27" s="146" t="s">
        <v>34</v>
      </c>
      <c r="C27" s="172" t="str">
        <f t="shared" si="0"/>
        <v>ناجح</v>
      </c>
      <c r="D27" s="173">
        <f t="shared" si="1"/>
        <v>11.886666666666665</v>
      </c>
      <c r="E27" s="173">
        <f t="shared" si="2"/>
        <v>11.886666666666665</v>
      </c>
      <c r="F27" s="146"/>
      <c r="G27" s="146"/>
      <c r="H27" s="146"/>
      <c r="I27" s="174">
        <v>9.34</v>
      </c>
      <c r="J27" s="174">
        <v>13.37</v>
      </c>
      <c r="K27" s="175"/>
      <c r="L27" s="176"/>
      <c r="M27" s="177"/>
      <c r="N27" s="155">
        <v>30</v>
      </c>
      <c r="O27" s="155">
        <v>12.02</v>
      </c>
      <c r="P27" s="155">
        <v>30</v>
      </c>
      <c r="Q27" s="155">
        <v>11.03</v>
      </c>
      <c r="R27" s="156">
        <v>30</v>
      </c>
      <c r="S27" s="157">
        <v>13.1</v>
      </c>
      <c r="T27" s="156">
        <v>30</v>
      </c>
      <c r="U27" s="157">
        <v>12.46</v>
      </c>
      <c r="V27" s="178" t="s">
        <v>75</v>
      </c>
      <c r="W27" s="179" t="s">
        <v>74</v>
      </c>
      <c r="X27" s="166" t="e">
        <f>X26+1</f>
        <v>#REF!</v>
      </c>
      <c r="Y27" s="146">
        <f t="shared" si="3"/>
        <v>20</v>
      </c>
    </row>
    <row r="28" spans="1:25" s="160" customFormat="1" ht="22.5">
      <c r="A28" s="145" t="s">
        <v>42</v>
      </c>
      <c r="B28" s="146" t="s">
        <v>34</v>
      </c>
      <c r="C28" s="172" t="str">
        <f t="shared" si="0"/>
        <v>ناجح</v>
      </c>
      <c r="D28" s="173">
        <f t="shared" si="1"/>
        <v>11.75</v>
      </c>
      <c r="E28" s="173">
        <f t="shared" si="2"/>
        <v>11.75</v>
      </c>
      <c r="F28" s="146"/>
      <c r="G28" s="146"/>
      <c r="H28" s="146"/>
      <c r="I28" s="174">
        <v>9.6999999999999993</v>
      </c>
      <c r="J28" s="174">
        <v>12.14</v>
      </c>
      <c r="K28" s="175"/>
      <c r="L28" s="176"/>
      <c r="M28" s="177"/>
      <c r="N28" s="155">
        <v>30</v>
      </c>
      <c r="O28" s="155">
        <v>12.96</v>
      </c>
      <c r="P28" s="155">
        <v>30</v>
      </c>
      <c r="Q28" s="155">
        <v>12.64</v>
      </c>
      <c r="R28" s="156">
        <v>30</v>
      </c>
      <c r="S28" s="157">
        <v>10.15</v>
      </c>
      <c r="T28" s="156">
        <v>30</v>
      </c>
      <c r="U28" s="157">
        <v>12.91</v>
      </c>
      <c r="V28" s="178" t="s">
        <v>109</v>
      </c>
      <c r="W28" s="179" t="s">
        <v>108</v>
      </c>
      <c r="X28" s="166" t="e">
        <f>X27+1</f>
        <v>#REF!</v>
      </c>
      <c r="Y28" s="146">
        <f t="shared" si="3"/>
        <v>21</v>
      </c>
    </row>
    <row r="29" spans="1:25" s="160" customFormat="1" ht="22.5">
      <c r="A29" s="145" t="s">
        <v>43</v>
      </c>
      <c r="B29" s="146" t="s">
        <v>34</v>
      </c>
      <c r="C29" s="172" t="str">
        <f t="shared" si="0"/>
        <v>ناجح</v>
      </c>
      <c r="D29" s="173">
        <f t="shared" si="1"/>
        <v>11.703333333333333</v>
      </c>
      <c r="E29" s="173">
        <f t="shared" si="2"/>
        <v>11.703333333333333</v>
      </c>
      <c r="F29" s="146"/>
      <c r="G29" s="146"/>
      <c r="H29" s="146"/>
      <c r="I29" s="174">
        <v>9.27</v>
      </c>
      <c r="J29" s="174">
        <v>11.07</v>
      </c>
      <c r="K29" s="175"/>
      <c r="L29" s="176"/>
      <c r="M29" s="177"/>
      <c r="N29" s="155">
        <v>30</v>
      </c>
      <c r="O29" s="155">
        <v>13.27</v>
      </c>
      <c r="P29" s="155">
        <v>30</v>
      </c>
      <c r="Q29" s="155">
        <v>10.75</v>
      </c>
      <c r="R29" s="156">
        <v>30</v>
      </c>
      <c r="S29" s="157">
        <v>13.61</v>
      </c>
      <c r="T29" s="156">
        <v>30</v>
      </c>
      <c r="U29" s="157">
        <v>12.25</v>
      </c>
      <c r="V29" s="178" t="s">
        <v>165</v>
      </c>
      <c r="W29" s="179" t="s">
        <v>164</v>
      </c>
      <c r="X29" s="166" t="e">
        <f>AC!#REF!+1</f>
        <v>#REF!</v>
      </c>
      <c r="Y29" s="146">
        <f t="shared" si="3"/>
        <v>22</v>
      </c>
    </row>
    <row r="30" spans="1:25" s="160" customFormat="1" ht="24.75" customHeight="1">
      <c r="A30" s="145" t="s">
        <v>43</v>
      </c>
      <c r="B30" s="146" t="s">
        <v>34</v>
      </c>
      <c r="C30" s="172" t="str">
        <f t="shared" si="0"/>
        <v>ناجح</v>
      </c>
      <c r="D30" s="173">
        <f t="shared" si="1"/>
        <v>11.65</v>
      </c>
      <c r="E30" s="173">
        <f t="shared" si="2"/>
        <v>11.65</v>
      </c>
      <c r="F30" s="146"/>
      <c r="G30" s="146"/>
      <c r="H30" s="146"/>
      <c r="I30" s="174">
        <v>9.4499999999999993</v>
      </c>
      <c r="J30" s="174">
        <v>11.41</v>
      </c>
      <c r="K30" s="175"/>
      <c r="L30" s="176"/>
      <c r="M30" s="177"/>
      <c r="N30" s="155">
        <v>30</v>
      </c>
      <c r="O30" s="155">
        <v>12.27</v>
      </c>
      <c r="P30" s="155">
        <v>30</v>
      </c>
      <c r="Q30" s="155">
        <v>11.97</v>
      </c>
      <c r="R30" s="156">
        <v>30</v>
      </c>
      <c r="S30" s="157">
        <v>11.85</v>
      </c>
      <c r="T30" s="156">
        <v>30</v>
      </c>
      <c r="U30" s="157">
        <v>12.95</v>
      </c>
      <c r="V30" s="178" t="s">
        <v>127</v>
      </c>
      <c r="W30" s="179" t="s">
        <v>126</v>
      </c>
      <c r="X30" s="166" t="e">
        <f>AC!#REF!+1</f>
        <v>#REF!</v>
      </c>
      <c r="Y30" s="146">
        <f t="shared" si="3"/>
        <v>23</v>
      </c>
    </row>
    <row r="31" spans="1:25" s="160" customFormat="1" ht="22.5" customHeight="1">
      <c r="A31" s="145" t="s">
        <v>43</v>
      </c>
      <c r="B31" s="146" t="s">
        <v>34</v>
      </c>
      <c r="C31" s="172" t="str">
        <f t="shared" si="0"/>
        <v>ناجح</v>
      </c>
      <c r="D31" s="173">
        <f t="shared" si="1"/>
        <v>11.611666666666666</v>
      </c>
      <c r="E31" s="173">
        <f t="shared" si="2"/>
        <v>11.611666666666666</v>
      </c>
      <c r="F31" s="146"/>
      <c r="G31" s="146"/>
      <c r="H31" s="146"/>
      <c r="I31" s="174">
        <v>8.7200000000000006</v>
      </c>
      <c r="J31" s="174">
        <v>13.25</v>
      </c>
      <c r="K31" s="175"/>
      <c r="L31" s="176"/>
      <c r="M31" s="177"/>
      <c r="N31" s="155">
        <v>30</v>
      </c>
      <c r="O31" s="155">
        <v>12.88</v>
      </c>
      <c r="P31" s="155">
        <v>30</v>
      </c>
      <c r="Q31" s="155">
        <v>10.08</v>
      </c>
      <c r="R31" s="156">
        <v>30</v>
      </c>
      <c r="S31" s="157">
        <v>11.62</v>
      </c>
      <c r="T31" s="156">
        <v>30</v>
      </c>
      <c r="U31" s="157">
        <v>13.12</v>
      </c>
      <c r="V31" s="178" t="s">
        <v>135</v>
      </c>
      <c r="W31" s="179" t="s">
        <v>134</v>
      </c>
      <c r="X31" s="166" t="e">
        <f>X30+1</f>
        <v>#REF!</v>
      </c>
      <c r="Y31" s="146">
        <f t="shared" si="3"/>
        <v>24</v>
      </c>
    </row>
    <row r="32" spans="1:25" s="160" customFormat="1" ht="22.5">
      <c r="A32" s="145" t="s">
        <v>43</v>
      </c>
      <c r="B32" s="146" t="s">
        <v>34</v>
      </c>
      <c r="C32" s="172" t="str">
        <f t="shared" si="0"/>
        <v>ناجح</v>
      </c>
      <c r="D32" s="173">
        <f t="shared" si="1"/>
        <v>11.55495</v>
      </c>
      <c r="E32" s="173">
        <f t="shared" si="2"/>
        <v>11.671666666666667</v>
      </c>
      <c r="F32" s="146">
        <v>1</v>
      </c>
      <c r="G32" s="146"/>
      <c r="H32" s="146"/>
      <c r="I32" s="174">
        <v>9.9</v>
      </c>
      <c r="J32" s="174">
        <v>10.37</v>
      </c>
      <c r="K32" s="175"/>
      <c r="L32" s="176"/>
      <c r="M32" s="177"/>
      <c r="N32" s="155">
        <v>30</v>
      </c>
      <c r="O32" s="155">
        <v>11.89</v>
      </c>
      <c r="P32" s="155">
        <v>30</v>
      </c>
      <c r="Q32" s="155">
        <v>12.64</v>
      </c>
      <c r="R32" s="156">
        <v>30</v>
      </c>
      <c r="S32" s="157">
        <v>13.9</v>
      </c>
      <c r="T32" s="156">
        <v>30</v>
      </c>
      <c r="U32" s="157">
        <v>11.33</v>
      </c>
      <c r="V32" s="178" t="s">
        <v>105</v>
      </c>
      <c r="W32" s="179" t="s">
        <v>104</v>
      </c>
      <c r="X32" s="166" t="e">
        <f>AC!#REF!+1</f>
        <v>#REF!</v>
      </c>
      <c r="Y32" s="146">
        <f t="shared" si="3"/>
        <v>25</v>
      </c>
    </row>
    <row r="33" spans="1:25" s="160" customFormat="1" ht="22.5">
      <c r="A33" s="145" t="s">
        <v>43</v>
      </c>
      <c r="B33" s="146" t="s">
        <v>34</v>
      </c>
      <c r="C33" s="172" t="str">
        <f t="shared" si="0"/>
        <v>ناجح</v>
      </c>
      <c r="D33" s="173">
        <f t="shared" si="1"/>
        <v>11.503333333333332</v>
      </c>
      <c r="E33" s="173">
        <f t="shared" si="2"/>
        <v>11.503333333333332</v>
      </c>
      <c r="F33" s="146"/>
      <c r="G33" s="146"/>
      <c r="H33" s="146"/>
      <c r="I33" s="174">
        <v>9.1300000000000008</v>
      </c>
      <c r="J33" s="174">
        <v>11.34</v>
      </c>
      <c r="K33" s="175"/>
      <c r="L33" s="176"/>
      <c r="M33" s="177"/>
      <c r="N33" s="155">
        <v>30</v>
      </c>
      <c r="O33" s="155">
        <v>11.56</v>
      </c>
      <c r="P33" s="155">
        <v>30</v>
      </c>
      <c r="Q33" s="155">
        <v>12.53</v>
      </c>
      <c r="R33" s="156">
        <v>30</v>
      </c>
      <c r="S33" s="157">
        <v>11.41</v>
      </c>
      <c r="T33" s="156">
        <v>30</v>
      </c>
      <c r="U33" s="157">
        <v>13.05</v>
      </c>
      <c r="V33" s="178" t="s">
        <v>121</v>
      </c>
      <c r="W33" s="179" t="s">
        <v>120</v>
      </c>
      <c r="X33" s="166" t="e">
        <f>#REF!+1</f>
        <v>#REF!</v>
      </c>
      <c r="Y33" s="146">
        <f t="shared" si="3"/>
        <v>26</v>
      </c>
    </row>
    <row r="34" spans="1:25" s="160" customFormat="1" ht="22.5">
      <c r="A34" s="145" t="s">
        <v>43</v>
      </c>
      <c r="B34" s="146" t="s">
        <v>34</v>
      </c>
      <c r="C34" s="172" t="str">
        <f t="shared" si="0"/>
        <v>ناجح</v>
      </c>
      <c r="D34" s="173">
        <f t="shared" si="1"/>
        <v>11.411666666666667</v>
      </c>
      <c r="E34" s="173">
        <f t="shared" si="2"/>
        <v>11.411666666666667</v>
      </c>
      <c r="F34" s="146"/>
      <c r="G34" s="146"/>
      <c r="H34" s="146"/>
      <c r="I34" s="174">
        <v>10.27</v>
      </c>
      <c r="J34" s="174">
        <v>11.21</v>
      </c>
      <c r="K34" s="175"/>
      <c r="L34" s="176"/>
      <c r="M34" s="177"/>
      <c r="N34" s="155">
        <v>30</v>
      </c>
      <c r="O34" s="155">
        <v>11.71</v>
      </c>
      <c r="P34" s="155">
        <v>30</v>
      </c>
      <c r="Q34" s="155">
        <v>12.39</v>
      </c>
      <c r="R34" s="156">
        <v>30</v>
      </c>
      <c r="S34" s="157">
        <v>11.2</v>
      </c>
      <c r="T34" s="156">
        <v>30</v>
      </c>
      <c r="U34" s="157">
        <v>11.69</v>
      </c>
      <c r="V34" s="178" t="s">
        <v>97</v>
      </c>
      <c r="W34" s="179" t="s">
        <v>96</v>
      </c>
      <c r="X34" s="166" t="e">
        <f t="shared" ref="X34:X39" si="4">X33+1</f>
        <v>#REF!</v>
      </c>
      <c r="Y34" s="146">
        <f t="shared" si="3"/>
        <v>27</v>
      </c>
    </row>
    <row r="35" spans="1:25" s="160" customFormat="1" ht="22.5">
      <c r="A35" s="145" t="s">
        <v>43</v>
      </c>
      <c r="B35" s="146" t="s">
        <v>34</v>
      </c>
      <c r="C35" s="172" t="str">
        <f t="shared" si="0"/>
        <v>ناجح</v>
      </c>
      <c r="D35" s="173">
        <f t="shared" si="1"/>
        <v>11.386666666666665</v>
      </c>
      <c r="E35" s="173">
        <f t="shared" si="2"/>
        <v>11.386666666666665</v>
      </c>
      <c r="F35" s="146"/>
      <c r="G35" s="146"/>
      <c r="H35" s="146"/>
      <c r="I35" s="174">
        <v>10.18</v>
      </c>
      <c r="J35" s="174">
        <v>11.26</v>
      </c>
      <c r="K35" s="175"/>
      <c r="L35" s="176"/>
      <c r="M35" s="177"/>
      <c r="N35" s="155">
        <v>30</v>
      </c>
      <c r="O35" s="155">
        <v>10.52</v>
      </c>
      <c r="P35" s="155">
        <v>30</v>
      </c>
      <c r="Q35" s="155">
        <v>11.96</v>
      </c>
      <c r="R35" s="156">
        <v>30</v>
      </c>
      <c r="S35" s="157">
        <v>12.42</v>
      </c>
      <c r="T35" s="156">
        <v>30</v>
      </c>
      <c r="U35" s="157">
        <v>11.98</v>
      </c>
      <c r="V35" s="178" t="s">
        <v>125</v>
      </c>
      <c r="W35" s="179" t="s">
        <v>124</v>
      </c>
      <c r="X35" s="166" t="e">
        <f>#REF!+1</f>
        <v>#REF!</v>
      </c>
      <c r="Y35" s="146">
        <f t="shared" si="3"/>
        <v>28</v>
      </c>
    </row>
    <row r="36" spans="1:25" s="160" customFormat="1" ht="22.5">
      <c r="A36" s="145" t="s">
        <v>43</v>
      </c>
      <c r="B36" s="146" t="s">
        <v>34</v>
      </c>
      <c r="C36" s="172" t="str">
        <f t="shared" si="0"/>
        <v>ناجح</v>
      </c>
      <c r="D36" s="173">
        <f t="shared" si="1"/>
        <v>11.346666666666666</v>
      </c>
      <c r="E36" s="173">
        <f t="shared" si="2"/>
        <v>11.346666666666666</v>
      </c>
      <c r="F36" s="146"/>
      <c r="G36" s="146"/>
      <c r="H36" s="146"/>
      <c r="I36" s="174">
        <v>10.199999999999999</v>
      </c>
      <c r="J36" s="174">
        <v>11.25</v>
      </c>
      <c r="K36" s="175"/>
      <c r="L36" s="176"/>
      <c r="M36" s="177"/>
      <c r="N36" s="155">
        <v>30</v>
      </c>
      <c r="O36" s="155">
        <v>12.73</v>
      </c>
      <c r="P36" s="155">
        <v>30</v>
      </c>
      <c r="Q36" s="155">
        <v>11.83</v>
      </c>
      <c r="R36" s="156">
        <v>30</v>
      </c>
      <c r="S36" s="157">
        <v>12.52</v>
      </c>
      <c r="T36" s="156">
        <v>30</v>
      </c>
      <c r="U36" s="157">
        <v>9.5500000000000007</v>
      </c>
      <c r="V36" s="178" t="s">
        <v>89</v>
      </c>
      <c r="W36" s="179" t="s">
        <v>88</v>
      </c>
      <c r="X36" s="166" t="e">
        <f t="shared" si="4"/>
        <v>#REF!</v>
      </c>
      <c r="Y36" s="146">
        <f t="shared" si="3"/>
        <v>29</v>
      </c>
    </row>
    <row r="37" spans="1:25" s="160" customFormat="1" ht="22.5">
      <c r="A37" s="145" t="s">
        <v>43</v>
      </c>
      <c r="B37" s="146" t="s">
        <v>34</v>
      </c>
      <c r="C37" s="172" t="str">
        <f t="shared" si="0"/>
        <v>ناجح</v>
      </c>
      <c r="D37" s="173">
        <f t="shared" si="1"/>
        <v>11.291666666666666</v>
      </c>
      <c r="E37" s="173">
        <f t="shared" si="2"/>
        <v>11.291666666666666</v>
      </c>
      <c r="F37" s="146"/>
      <c r="G37" s="146"/>
      <c r="H37" s="146"/>
      <c r="I37" s="174">
        <v>10.63</v>
      </c>
      <c r="J37" s="174">
        <v>13.35</v>
      </c>
      <c r="K37" s="175"/>
      <c r="L37" s="176"/>
      <c r="M37" s="177"/>
      <c r="N37" s="155">
        <v>30</v>
      </c>
      <c r="O37" s="155">
        <v>10.46</v>
      </c>
      <c r="P37" s="155">
        <v>30</v>
      </c>
      <c r="Q37" s="155">
        <v>11.66</v>
      </c>
      <c r="R37" s="156">
        <v>30</v>
      </c>
      <c r="S37" s="157">
        <v>11.77</v>
      </c>
      <c r="T37" s="156">
        <v>30</v>
      </c>
      <c r="U37" s="157">
        <v>9.8800000000000008</v>
      </c>
      <c r="V37" s="178" t="s">
        <v>93</v>
      </c>
      <c r="W37" s="179" t="s">
        <v>92</v>
      </c>
      <c r="X37" s="166" t="e">
        <f t="shared" si="4"/>
        <v>#REF!</v>
      </c>
      <c r="Y37" s="146">
        <f t="shared" si="3"/>
        <v>30</v>
      </c>
    </row>
    <row r="38" spans="1:25" s="160" customFormat="1" ht="23.25">
      <c r="A38" s="145" t="s">
        <v>43</v>
      </c>
      <c r="B38" s="146" t="s">
        <v>34</v>
      </c>
      <c r="C38" s="172" t="str">
        <f t="shared" si="0"/>
        <v>ناجح</v>
      </c>
      <c r="D38" s="173">
        <f t="shared" si="1"/>
        <v>11.164999999999999</v>
      </c>
      <c r="E38" s="173">
        <f t="shared" si="2"/>
        <v>11.164999999999999</v>
      </c>
      <c r="F38" s="146"/>
      <c r="G38" s="146"/>
      <c r="H38" s="146"/>
      <c r="I38" s="174">
        <v>11.45</v>
      </c>
      <c r="J38" s="174">
        <v>10.91</v>
      </c>
      <c r="K38" s="192" t="s">
        <v>27</v>
      </c>
      <c r="L38" s="180"/>
      <c r="M38" s="175"/>
      <c r="N38" s="155">
        <v>30</v>
      </c>
      <c r="O38" s="155">
        <v>10.7</v>
      </c>
      <c r="P38" s="155">
        <v>30</v>
      </c>
      <c r="Q38" s="155">
        <v>10.84</v>
      </c>
      <c r="R38" s="156">
        <v>30</v>
      </c>
      <c r="S38" s="157">
        <v>11.94</v>
      </c>
      <c r="T38" s="156">
        <v>30</v>
      </c>
      <c r="U38" s="157">
        <v>11.15</v>
      </c>
      <c r="V38" s="178" t="s">
        <v>143</v>
      </c>
      <c r="W38" s="179" t="s">
        <v>142</v>
      </c>
      <c r="X38" s="166" t="e">
        <f t="shared" si="4"/>
        <v>#REF!</v>
      </c>
      <c r="Y38" s="146">
        <f t="shared" si="3"/>
        <v>31</v>
      </c>
    </row>
    <row r="39" spans="1:25" s="160" customFormat="1" ht="22.5">
      <c r="A39" s="145" t="s">
        <v>43</v>
      </c>
      <c r="B39" s="146" t="s">
        <v>34</v>
      </c>
      <c r="C39" s="172" t="str">
        <f t="shared" si="0"/>
        <v>ناجح</v>
      </c>
      <c r="D39" s="173">
        <f t="shared" si="1"/>
        <v>11.127599999999999</v>
      </c>
      <c r="E39" s="173">
        <f t="shared" si="2"/>
        <v>11.24</v>
      </c>
      <c r="F39" s="146">
        <v>1</v>
      </c>
      <c r="G39" s="146"/>
      <c r="H39" s="146"/>
      <c r="I39" s="174">
        <v>9.77</v>
      </c>
      <c r="J39" s="174">
        <v>12.92</v>
      </c>
      <c r="K39" s="193"/>
      <c r="L39" s="176"/>
      <c r="M39" s="177"/>
      <c r="N39" s="155">
        <v>30</v>
      </c>
      <c r="O39" s="155">
        <v>12.23</v>
      </c>
      <c r="P39" s="155">
        <v>30</v>
      </c>
      <c r="Q39" s="155">
        <v>12.52</v>
      </c>
      <c r="R39" s="156">
        <v>30</v>
      </c>
      <c r="S39" s="157">
        <v>8.6</v>
      </c>
      <c r="T39" s="156">
        <v>30</v>
      </c>
      <c r="U39" s="157">
        <v>11.4</v>
      </c>
      <c r="V39" s="178" t="s">
        <v>95</v>
      </c>
      <c r="W39" s="179" t="s">
        <v>94</v>
      </c>
      <c r="X39" s="166" t="e">
        <f t="shared" si="4"/>
        <v>#REF!</v>
      </c>
      <c r="Y39" s="146">
        <f t="shared" si="3"/>
        <v>32</v>
      </c>
    </row>
    <row r="40" spans="1:25" s="160" customFormat="1" ht="22.5">
      <c r="A40" s="145" t="s">
        <v>43</v>
      </c>
      <c r="B40" s="146" t="s">
        <v>34</v>
      </c>
      <c r="C40" s="172" t="str">
        <f t="shared" ref="C40:C64" si="5">IF(E40&gt;=10,"ناجح","مؤجل")</f>
        <v>ناجح</v>
      </c>
      <c r="D40" s="173">
        <f t="shared" ref="D40:D64" si="6">E40*(1-0.04*(H40+G40/2+F40/4))</f>
        <v>11.07315</v>
      </c>
      <c r="E40" s="173">
        <f t="shared" ref="E40:E64" si="7">(O40+Q40+S40+U40+J40+I40)/6</f>
        <v>11.185</v>
      </c>
      <c r="F40" s="146">
        <v>1</v>
      </c>
      <c r="G40" s="146"/>
      <c r="H40" s="146"/>
      <c r="I40" s="174">
        <v>9.2899999999999991</v>
      </c>
      <c r="J40" s="174">
        <v>10.71</v>
      </c>
      <c r="K40" s="175"/>
      <c r="L40" s="176"/>
      <c r="M40" s="177"/>
      <c r="N40" s="155">
        <v>30</v>
      </c>
      <c r="O40" s="155">
        <v>11.33</v>
      </c>
      <c r="P40" s="155">
        <v>30</v>
      </c>
      <c r="Q40" s="155">
        <v>12.6</v>
      </c>
      <c r="R40" s="156">
        <v>30</v>
      </c>
      <c r="S40" s="157">
        <v>12.2</v>
      </c>
      <c r="T40" s="156">
        <v>30</v>
      </c>
      <c r="U40" s="157">
        <v>10.98</v>
      </c>
      <c r="V40" s="178" t="s">
        <v>139</v>
      </c>
      <c r="W40" s="179" t="s">
        <v>138</v>
      </c>
      <c r="X40" s="166" t="e">
        <f>#REF!+1</f>
        <v>#REF!</v>
      </c>
      <c r="Y40" s="146">
        <f t="shared" si="3"/>
        <v>33</v>
      </c>
    </row>
    <row r="41" spans="1:25" s="160" customFormat="1" ht="22.5">
      <c r="A41" s="145" t="s">
        <v>43</v>
      </c>
      <c r="B41" s="146" t="s">
        <v>34</v>
      </c>
      <c r="C41" s="172" t="str">
        <f t="shared" si="5"/>
        <v>ناجح</v>
      </c>
      <c r="D41" s="173">
        <f t="shared" si="6"/>
        <v>11.058333333333332</v>
      </c>
      <c r="E41" s="173">
        <f t="shared" si="7"/>
        <v>11.058333333333332</v>
      </c>
      <c r="F41" s="146"/>
      <c r="G41" s="146"/>
      <c r="H41" s="146"/>
      <c r="I41" s="174">
        <v>8.36</v>
      </c>
      <c r="J41" s="174">
        <v>12.26</v>
      </c>
      <c r="K41" s="175"/>
      <c r="L41" s="176"/>
      <c r="M41" s="177"/>
      <c r="N41" s="155">
        <v>30</v>
      </c>
      <c r="O41" s="155">
        <v>9.16</v>
      </c>
      <c r="P41" s="155">
        <v>30</v>
      </c>
      <c r="Q41" s="155">
        <v>11.09</v>
      </c>
      <c r="R41" s="156">
        <v>30</v>
      </c>
      <c r="S41" s="157">
        <v>12.6</v>
      </c>
      <c r="T41" s="156">
        <v>30</v>
      </c>
      <c r="U41" s="157">
        <v>12.88</v>
      </c>
      <c r="V41" s="178" t="s">
        <v>107</v>
      </c>
      <c r="W41" s="179" t="s">
        <v>106</v>
      </c>
      <c r="X41" s="166" t="e">
        <f t="shared" ref="X41:X48" si="8">X40+1</f>
        <v>#REF!</v>
      </c>
      <c r="Y41" s="146">
        <f t="shared" si="3"/>
        <v>34</v>
      </c>
    </row>
    <row r="42" spans="1:25" s="160" customFormat="1" ht="22.5">
      <c r="A42" s="145" t="s">
        <v>43</v>
      </c>
      <c r="B42" s="146" t="s">
        <v>34</v>
      </c>
      <c r="C42" s="172" t="str">
        <f t="shared" si="5"/>
        <v>ناجح</v>
      </c>
      <c r="D42" s="173">
        <f t="shared" si="6"/>
        <v>11.031666666666666</v>
      </c>
      <c r="E42" s="173">
        <f t="shared" si="7"/>
        <v>11.031666666666666</v>
      </c>
      <c r="F42" s="146"/>
      <c r="G42" s="146"/>
      <c r="H42" s="146"/>
      <c r="I42" s="174">
        <v>9.77</v>
      </c>
      <c r="J42" s="174">
        <v>10.89</v>
      </c>
      <c r="K42" s="175"/>
      <c r="L42" s="176"/>
      <c r="M42" s="177"/>
      <c r="N42" s="155">
        <v>30</v>
      </c>
      <c r="O42" s="155">
        <v>10.48</v>
      </c>
      <c r="P42" s="155">
        <v>30</v>
      </c>
      <c r="Q42" s="155">
        <v>12.37</v>
      </c>
      <c r="R42" s="156">
        <v>30</v>
      </c>
      <c r="S42" s="157">
        <v>11.4</v>
      </c>
      <c r="T42" s="156">
        <v>30</v>
      </c>
      <c r="U42" s="157">
        <v>11.28</v>
      </c>
      <c r="V42" s="178" t="s">
        <v>163</v>
      </c>
      <c r="W42" s="179" t="s">
        <v>162</v>
      </c>
      <c r="X42" s="166" t="e">
        <f>#REF!+1</f>
        <v>#REF!</v>
      </c>
      <c r="Y42" s="146">
        <f t="shared" si="3"/>
        <v>35</v>
      </c>
    </row>
    <row r="43" spans="1:25" s="160" customFormat="1" ht="22.5">
      <c r="A43" s="145" t="s">
        <v>43</v>
      </c>
      <c r="B43" s="146" t="s">
        <v>34</v>
      </c>
      <c r="C43" s="172" t="str">
        <f t="shared" si="5"/>
        <v>ناجح</v>
      </c>
      <c r="D43" s="173">
        <f t="shared" si="6"/>
        <v>11.020349999999999</v>
      </c>
      <c r="E43" s="173">
        <f t="shared" si="7"/>
        <v>11.131666666666666</v>
      </c>
      <c r="F43" s="146">
        <v>1</v>
      </c>
      <c r="G43" s="146"/>
      <c r="H43" s="146"/>
      <c r="I43" s="174">
        <v>10.68</v>
      </c>
      <c r="J43" s="174">
        <v>12.51</v>
      </c>
      <c r="K43" s="175"/>
      <c r="L43" s="176"/>
      <c r="M43" s="177"/>
      <c r="N43" s="155"/>
      <c r="O43" s="155">
        <v>10.9</v>
      </c>
      <c r="P43" s="155"/>
      <c r="Q43" s="155">
        <v>10.9</v>
      </c>
      <c r="R43" s="156"/>
      <c r="S43" s="157">
        <v>10.9</v>
      </c>
      <c r="T43" s="156"/>
      <c r="U43" s="157">
        <v>10.9</v>
      </c>
      <c r="V43" s="178" t="s">
        <v>111</v>
      </c>
      <c r="W43" s="179" t="s">
        <v>110</v>
      </c>
      <c r="X43" s="166" t="e">
        <f t="shared" si="8"/>
        <v>#REF!</v>
      </c>
      <c r="Y43" s="146">
        <f t="shared" si="3"/>
        <v>36</v>
      </c>
    </row>
    <row r="44" spans="1:25" s="160" customFormat="1" ht="22.5">
      <c r="A44" s="145" t="s">
        <v>44</v>
      </c>
      <c r="B44" s="146" t="s">
        <v>34</v>
      </c>
      <c r="C44" s="172" t="str">
        <f t="shared" si="5"/>
        <v>ناجح</v>
      </c>
      <c r="D44" s="173">
        <f t="shared" si="6"/>
        <v>10.954999999999998</v>
      </c>
      <c r="E44" s="173">
        <f t="shared" si="7"/>
        <v>10.954999999999998</v>
      </c>
      <c r="F44" s="146"/>
      <c r="G44" s="146"/>
      <c r="H44" s="146"/>
      <c r="I44" s="174">
        <v>11.18</v>
      </c>
      <c r="J44" s="174">
        <v>13.82</v>
      </c>
      <c r="K44" s="175"/>
      <c r="L44" s="176"/>
      <c r="M44" s="177"/>
      <c r="N44" s="155">
        <v>30</v>
      </c>
      <c r="O44" s="155">
        <v>10.38</v>
      </c>
      <c r="P44" s="155">
        <v>30</v>
      </c>
      <c r="Q44" s="155">
        <v>9.6199999999999992</v>
      </c>
      <c r="R44" s="156">
        <v>30</v>
      </c>
      <c r="S44" s="157">
        <v>11.33</v>
      </c>
      <c r="T44" s="156">
        <v>30</v>
      </c>
      <c r="U44" s="157">
        <v>9.4</v>
      </c>
      <c r="V44" s="178" t="s">
        <v>77</v>
      </c>
      <c r="W44" s="179" t="s">
        <v>76</v>
      </c>
      <c r="X44" s="166" t="e">
        <f t="shared" si="8"/>
        <v>#REF!</v>
      </c>
      <c r="Y44" s="146">
        <f t="shared" si="3"/>
        <v>37</v>
      </c>
    </row>
    <row r="45" spans="1:25" s="160" customFormat="1" ht="22.5">
      <c r="A45" s="145" t="s">
        <v>44</v>
      </c>
      <c r="B45" s="146" t="s">
        <v>34</v>
      </c>
      <c r="C45" s="172" t="str">
        <f t="shared" si="5"/>
        <v>ناجح</v>
      </c>
      <c r="D45" s="173">
        <f t="shared" si="6"/>
        <v>10.914999999999999</v>
      </c>
      <c r="E45" s="173">
        <f t="shared" si="7"/>
        <v>10.914999999999999</v>
      </c>
      <c r="F45" s="146"/>
      <c r="G45" s="146"/>
      <c r="H45" s="146"/>
      <c r="I45" s="174">
        <v>10.130000000000001</v>
      </c>
      <c r="J45" s="174">
        <v>12.6</v>
      </c>
      <c r="K45" s="175"/>
      <c r="L45" s="176"/>
      <c r="M45" s="177"/>
      <c r="N45" s="155">
        <v>30</v>
      </c>
      <c r="O45" s="155">
        <v>9.43</v>
      </c>
      <c r="P45" s="155">
        <v>30</v>
      </c>
      <c r="Q45" s="155">
        <v>10.59</v>
      </c>
      <c r="R45" s="156">
        <v>30</v>
      </c>
      <c r="S45" s="157">
        <v>10.95</v>
      </c>
      <c r="T45" s="156">
        <v>30</v>
      </c>
      <c r="U45" s="157">
        <v>11.79</v>
      </c>
      <c r="V45" s="178" t="s">
        <v>115</v>
      </c>
      <c r="W45" s="179" t="s">
        <v>114</v>
      </c>
      <c r="X45" s="166" t="e">
        <f t="shared" si="8"/>
        <v>#REF!</v>
      </c>
      <c r="Y45" s="146">
        <f t="shared" si="3"/>
        <v>38</v>
      </c>
    </row>
    <row r="46" spans="1:25" s="160" customFormat="1" ht="22.5">
      <c r="A46" s="145" t="s">
        <v>44</v>
      </c>
      <c r="B46" s="146" t="s">
        <v>34</v>
      </c>
      <c r="C46" s="172" t="str">
        <f t="shared" si="5"/>
        <v>ناجح</v>
      </c>
      <c r="D46" s="173">
        <f t="shared" si="6"/>
        <v>10.898249999999999</v>
      </c>
      <c r="E46" s="173">
        <f t="shared" si="7"/>
        <v>11.008333333333333</v>
      </c>
      <c r="F46" s="146">
        <v>1</v>
      </c>
      <c r="G46" s="146"/>
      <c r="H46" s="146"/>
      <c r="I46" s="174">
        <v>9.08</v>
      </c>
      <c r="J46" s="174">
        <v>10.92</v>
      </c>
      <c r="K46" s="175"/>
      <c r="L46" s="176"/>
      <c r="M46" s="177"/>
      <c r="N46" s="155">
        <v>30</v>
      </c>
      <c r="O46" s="155">
        <v>11.02</v>
      </c>
      <c r="P46" s="155">
        <v>30</v>
      </c>
      <c r="Q46" s="155">
        <v>11.47</v>
      </c>
      <c r="R46" s="156">
        <v>30</v>
      </c>
      <c r="S46" s="157">
        <v>11.97</v>
      </c>
      <c r="T46" s="156">
        <v>30</v>
      </c>
      <c r="U46" s="157">
        <v>11.59</v>
      </c>
      <c r="V46" s="178" t="s">
        <v>133</v>
      </c>
      <c r="W46" s="179" t="s">
        <v>132</v>
      </c>
      <c r="X46" s="166" t="e">
        <f t="shared" si="8"/>
        <v>#REF!</v>
      </c>
      <c r="Y46" s="146">
        <f t="shared" si="3"/>
        <v>39</v>
      </c>
    </row>
    <row r="47" spans="1:25" s="160" customFormat="1" ht="22.5">
      <c r="A47" s="145" t="s">
        <v>44</v>
      </c>
      <c r="B47" s="146" t="s">
        <v>34</v>
      </c>
      <c r="C47" s="172" t="str">
        <f t="shared" si="5"/>
        <v>ناجح</v>
      </c>
      <c r="D47" s="173">
        <f t="shared" si="6"/>
        <v>10.723333333333334</v>
      </c>
      <c r="E47" s="173">
        <f t="shared" si="7"/>
        <v>10.723333333333334</v>
      </c>
      <c r="F47" s="146"/>
      <c r="G47" s="146"/>
      <c r="H47" s="146"/>
      <c r="I47" s="174">
        <v>10.54</v>
      </c>
      <c r="J47" s="174">
        <v>12.12</v>
      </c>
      <c r="K47" s="175"/>
      <c r="L47" s="176"/>
      <c r="M47" s="177"/>
      <c r="N47" s="155">
        <v>30</v>
      </c>
      <c r="O47" s="155">
        <v>9.7200000000000006</v>
      </c>
      <c r="P47" s="155">
        <v>30</v>
      </c>
      <c r="Q47" s="155">
        <v>10.56</v>
      </c>
      <c r="R47" s="156">
        <v>30</v>
      </c>
      <c r="S47" s="157">
        <v>11.22</v>
      </c>
      <c r="T47" s="156">
        <v>30</v>
      </c>
      <c r="U47" s="157">
        <v>10.18</v>
      </c>
      <c r="V47" s="178" t="s">
        <v>113</v>
      </c>
      <c r="W47" s="179" t="s">
        <v>112</v>
      </c>
      <c r="X47" s="166" t="e">
        <f>#REF!+1</f>
        <v>#REF!</v>
      </c>
      <c r="Y47" s="146">
        <f t="shared" si="3"/>
        <v>40</v>
      </c>
    </row>
    <row r="48" spans="1:25" s="160" customFormat="1" ht="21">
      <c r="A48" s="145" t="s">
        <v>44</v>
      </c>
      <c r="B48" s="146" t="s">
        <v>34</v>
      </c>
      <c r="C48" s="172" t="str">
        <f t="shared" si="5"/>
        <v>ناجح</v>
      </c>
      <c r="D48" s="173">
        <f t="shared" si="6"/>
        <v>10.701666666666668</v>
      </c>
      <c r="E48" s="173">
        <f t="shared" si="7"/>
        <v>10.701666666666668</v>
      </c>
      <c r="F48" s="146"/>
      <c r="G48" s="146"/>
      <c r="H48" s="146"/>
      <c r="I48" s="174">
        <v>9.93</v>
      </c>
      <c r="J48" s="174">
        <v>10.17</v>
      </c>
      <c r="K48" s="175"/>
      <c r="L48" s="180"/>
      <c r="M48" s="175"/>
      <c r="N48" s="155">
        <v>30</v>
      </c>
      <c r="O48" s="155">
        <v>11.15</v>
      </c>
      <c r="P48" s="155">
        <v>30</v>
      </c>
      <c r="Q48" s="187">
        <v>11.66</v>
      </c>
      <c r="R48" s="156">
        <v>30</v>
      </c>
      <c r="S48" s="157">
        <v>11.42</v>
      </c>
      <c r="T48" s="156">
        <v>30</v>
      </c>
      <c r="U48" s="157">
        <v>9.8800000000000008</v>
      </c>
      <c r="V48" s="178" t="s">
        <v>145</v>
      </c>
      <c r="W48" s="179" t="s">
        <v>144</v>
      </c>
      <c r="X48" s="166" t="e">
        <f t="shared" si="8"/>
        <v>#REF!</v>
      </c>
      <c r="Y48" s="146">
        <f t="shared" si="3"/>
        <v>41</v>
      </c>
    </row>
    <row r="49" spans="1:25" s="160" customFormat="1" ht="22.5">
      <c r="A49" s="145" t="s">
        <v>44</v>
      </c>
      <c r="B49" s="146" t="s">
        <v>34</v>
      </c>
      <c r="C49" s="172" t="str">
        <f t="shared" si="5"/>
        <v>ناجح</v>
      </c>
      <c r="D49" s="173">
        <f t="shared" si="6"/>
        <v>10.665000000000001</v>
      </c>
      <c r="E49" s="173">
        <f t="shared" si="7"/>
        <v>10.665000000000001</v>
      </c>
      <c r="F49" s="146"/>
      <c r="G49" s="146"/>
      <c r="H49" s="146"/>
      <c r="I49" s="174">
        <v>8</v>
      </c>
      <c r="J49" s="174">
        <v>13.96</v>
      </c>
      <c r="K49" s="175"/>
      <c r="L49" s="176"/>
      <c r="M49" s="177"/>
      <c r="N49" s="155">
        <v>30</v>
      </c>
      <c r="O49" s="155">
        <v>9.14</v>
      </c>
      <c r="P49" s="155">
        <v>30</v>
      </c>
      <c r="Q49" s="155">
        <v>10.86</v>
      </c>
      <c r="R49" s="156">
        <v>30</v>
      </c>
      <c r="S49" s="157">
        <v>11.78</v>
      </c>
      <c r="T49" s="156">
        <v>30</v>
      </c>
      <c r="U49" s="157">
        <v>10.25</v>
      </c>
      <c r="V49" s="178" t="s">
        <v>159</v>
      </c>
      <c r="W49" s="179" t="s">
        <v>158</v>
      </c>
      <c r="X49" s="166" t="e">
        <f>#REF!+1</f>
        <v>#REF!</v>
      </c>
      <c r="Y49" s="146">
        <f t="shared" si="3"/>
        <v>42</v>
      </c>
    </row>
    <row r="50" spans="1:25" s="160" customFormat="1" ht="22.5">
      <c r="A50" s="145" t="s">
        <v>44</v>
      </c>
      <c r="B50" s="146" t="s">
        <v>34</v>
      </c>
      <c r="C50" s="172" t="str">
        <f t="shared" si="5"/>
        <v>ناجح</v>
      </c>
      <c r="D50" s="173">
        <f t="shared" si="6"/>
        <v>10.653333333333334</v>
      </c>
      <c r="E50" s="173">
        <f t="shared" si="7"/>
        <v>10.653333333333334</v>
      </c>
      <c r="F50" s="146"/>
      <c r="G50" s="146"/>
      <c r="H50" s="146"/>
      <c r="I50" s="174">
        <v>8.09</v>
      </c>
      <c r="J50" s="174">
        <v>13.85</v>
      </c>
      <c r="K50" s="175"/>
      <c r="L50" s="176"/>
      <c r="M50" s="177"/>
      <c r="N50" s="155">
        <v>30</v>
      </c>
      <c r="O50" s="186">
        <v>10.27</v>
      </c>
      <c r="P50" s="155">
        <v>30</v>
      </c>
      <c r="Q50" s="155">
        <v>9.73</v>
      </c>
      <c r="R50" s="156">
        <v>30</v>
      </c>
      <c r="S50" s="157">
        <v>10.94</v>
      </c>
      <c r="T50" s="156">
        <v>30</v>
      </c>
      <c r="U50" s="157">
        <v>11.04</v>
      </c>
      <c r="V50" s="178" t="s">
        <v>157</v>
      </c>
      <c r="W50" s="179" t="s">
        <v>156</v>
      </c>
      <c r="X50" s="166" t="e">
        <f>#REF!+1</f>
        <v>#REF!</v>
      </c>
      <c r="Y50" s="146">
        <f t="shared" si="3"/>
        <v>43</v>
      </c>
    </row>
    <row r="51" spans="1:25" s="160" customFormat="1" ht="22.5">
      <c r="A51" s="145" t="s">
        <v>44</v>
      </c>
      <c r="B51" s="146" t="s">
        <v>34</v>
      </c>
      <c r="C51" s="172" t="str">
        <f t="shared" si="5"/>
        <v>ناجح</v>
      </c>
      <c r="D51" s="173">
        <f t="shared" si="6"/>
        <v>10.5732</v>
      </c>
      <c r="E51" s="173">
        <f t="shared" si="7"/>
        <v>10.68</v>
      </c>
      <c r="F51" s="146">
        <v>1</v>
      </c>
      <c r="G51" s="146"/>
      <c r="H51" s="146"/>
      <c r="I51" s="174">
        <v>10.91</v>
      </c>
      <c r="J51" s="174">
        <v>9.09</v>
      </c>
      <c r="K51" s="175"/>
      <c r="L51" s="176"/>
      <c r="M51" s="177"/>
      <c r="N51" s="155"/>
      <c r="O51" s="155">
        <v>11.02</v>
      </c>
      <c r="P51" s="155"/>
      <c r="Q51" s="155">
        <v>11.02</v>
      </c>
      <c r="R51" s="156"/>
      <c r="S51" s="157">
        <v>11.02</v>
      </c>
      <c r="T51" s="156"/>
      <c r="U51" s="157">
        <v>11.02</v>
      </c>
      <c r="V51" s="178" t="s">
        <v>73</v>
      </c>
      <c r="W51" s="179" t="s">
        <v>392</v>
      </c>
      <c r="X51" s="166" t="e">
        <f>AC!#REF!+1</f>
        <v>#REF!</v>
      </c>
      <c r="Y51" s="146">
        <f t="shared" si="3"/>
        <v>44</v>
      </c>
    </row>
    <row r="52" spans="1:25" s="160" customFormat="1" ht="22.5">
      <c r="A52" s="145" t="s">
        <v>44</v>
      </c>
      <c r="B52" s="146" t="s">
        <v>34</v>
      </c>
      <c r="C52" s="172" t="str">
        <f t="shared" si="5"/>
        <v>ناجح</v>
      </c>
      <c r="D52" s="173">
        <f t="shared" si="6"/>
        <v>10.53195</v>
      </c>
      <c r="E52" s="173">
        <f t="shared" si="7"/>
        <v>10.638333333333334</v>
      </c>
      <c r="F52" s="146">
        <v>1</v>
      </c>
      <c r="G52" s="146"/>
      <c r="H52" s="146"/>
      <c r="I52" s="174">
        <v>9.27</v>
      </c>
      <c r="J52" s="174">
        <v>10.78</v>
      </c>
      <c r="K52" s="175"/>
      <c r="L52" s="176"/>
      <c r="M52" s="177"/>
      <c r="N52" s="155">
        <v>30</v>
      </c>
      <c r="O52" s="155">
        <v>12.04</v>
      </c>
      <c r="P52" s="155">
        <v>30</v>
      </c>
      <c r="Q52" s="155">
        <v>11.59</v>
      </c>
      <c r="R52" s="156">
        <v>30</v>
      </c>
      <c r="S52" s="157">
        <v>10.34</v>
      </c>
      <c r="T52" s="156">
        <v>30</v>
      </c>
      <c r="U52" s="157">
        <v>9.81</v>
      </c>
      <c r="V52" s="178" t="s">
        <v>155</v>
      </c>
      <c r="W52" s="179" t="s">
        <v>154</v>
      </c>
      <c r="X52" s="166" t="e">
        <f>#REF!+1</f>
        <v>#REF!</v>
      </c>
      <c r="Y52" s="146">
        <f t="shared" si="3"/>
        <v>45</v>
      </c>
    </row>
    <row r="53" spans="1:25" s="160" customFormat="1" ht="22.5">
      <c r="A53" s="145" t="s">
        <v>44</v>
      </c>
      <c r="B53" s="146" t="s">
        <v>34</v>
      </c>
      <c r="C53" s="172" t="str">
        <f t="shared" si="5"/>
        <v>ناجح</v>
      </c>
      <c r="D53" s="173">
        <f t="shared" si="6"/>
        <v>10.492350000000002</v>
      </c>
      <c r="E53" s="173">
        <f t="shared" si="7"/>
        <v>10.598333333333334</v>
      </c>
      <c r="F53" s="146">
        <v>1</v>
      </c>
      <c r="G53" s="146"/>
      <c r="H53" s="146"/>
      <c r="I53" s="174">
        <v>10.76</v>
      </c>
      <c r="J53" s="174">
        <v>9.23</v>
      </c>
      <c r="K53" s="175"/>
      <c r="L53" s="176"/>
      <c r="M53" s="177"/>
      <c r="N53" s="155">
        <v>30</v>
      </c>
      <c r="O53" s="155">
        <v>10.26</v>
      </c>
      <c r="P53" s="155">
        <v>30</v>
      </c>
      <c r="Q53" s="155">
        <v>10.38</v>
      </c>
      <c r="R53" s="156">
        <v>30</v>
      </c>
      <c r="S53" s="157">
        <v>11.98</v>
      </c>
      <c r="T53" s="156">
        <v>30</v>
      </c>
      <c r="U53" s="157">
        <v>10.98</v>
      </c>
      <c r="V53" s="178" t="s">
        <v>103</v>
      </c>
      <c r="W53" s="179" t="s">
        <v>102</v>
      </c>
      <c r="X53" s="166" t="e">
        <f>X52+1</f>
        <v>#REF!</v>
      </c>
      <c r="Y53" s="146">
        <f t="shared" si="3"/>
        <v>46</v>
      </c>
    </row>
    <row r="54" spans="1:25" s="160" customFormat="1" ht="22.5">
      <c r="A54" s="145" t="s">
        <v>44</v>
      </c>
      <c r="B54" s="211"/>
      <c r="C54" s="172" t="str">
        <f t="shared" si="5"/>
        <v>ناجح</v>
      </c>
      <c r="D54" s="173">
        <f t="shared" si="6"/>
        <v>10.386750000000001</v>
      </c>
      <c r="E54" s="173">
        <f t="shared" si="7"/>
        <v>10.491666666666667</v>
      </c>
      <c r="F54" s="146">
        <v>1</v>
      </c>
      <c r="G54" s="146"/>
      <c r="H54" s="146"/>
      <c r="I54" s="174">
        <v>10.38</v>
      </c>
      <c r="J54" s="174">
        <v>9.6199999999999992</v>
      </c>
      <c r="K54" s="175"/>
      <c r="L54" s="176"/>
      <c r="M54" s="177"/>
      <c r="N54" s="155">
        <v>30</v>
      </c>
      <c r="O54" s="155">
        <v>10.38</v>
      </c>
      <c r="P54" s="155">
        <v>30</v>
      </c>
      <c r="Q54" s="155">
        <v>11.55</v>
      </c>
      <c r="R54" s="156">
        <v>30</v>
      </c>
      <c r="S54" s="157">
        <v>10.78</v>
      </c>
      <c r="T54" s="156">
        <v>30</v>
      </c>
      <c r="U54" s="157">
        <v>10.24</v>
      </c>
      <c r="V54" s="178" t="s">
        <v>123</v>
      </c>
      <c r="W54" s="179" t="s">
        <v>122</v>
      </c>
      <c r="X54" s="166" t="e">
        <f>X53+1</f>
        <v>#REF!</v>
      </c>
      <c r="Y54" s="146">
        <f t="shared" si="3"/>
        <v>47</v>
      </c>
    </row>
    <row r="55" spans="1:25" s="160" customFormat="1" ht="22.5">
      <c r="A55" s="145" t="s">
        <v>41</v>
      </c>
      <c r="B55" s="211"/>
      <c r="C55" s="172" t="str">
        <f t="shared" si="5"/>
        <v>ناجح</v>
      </c>
      <c r="D55" s="173">
        <f t="shared" si="6"/>
        <v>10.324050000000002</v>
      </c>
      <c r="E55" s="173">
        <f t="shared" si="7"/>
        <v>10.428333333333335</v>
      </c>
      <c r="F55" s="146">
        <v>1</v>
      </c>
      <c r="G55" s="146"/>
      <c r="H55" s="146"/>
      <c r="I55" s="174">
        <v>10.199999999999999</v>
      </c>
      <c r="J55" s="174">
        <v>9.8000000000000007</v>
      </c>
      <c r="K55" s="175"/>
      <c r="L55" s="176"/>
      <c r="M55" s="177"/>
      <c r="N55" s="155">
        <v>30</v>
      </c>
      <c r="O55" s="155">
        <v>10.18</v>
      </c>
      <c r="P55" s="155">
        <v>30</v>
      </c>
      <c r="Q55" s="155">
        <v>10.41</v>
      </c>
      <c r="R55" s="156">
        <v>30</v>
      </c>
      <c r="S55" s="157">
        <v>11.21</v>
      </c>
      <c r="T55" s="156">
        <v>30</v>
      </c>
      <c r="U55" s="157">
        <v>10.77</v>
      </c>
      <c r="V55" s="178" t="s">
        <v>85</v>
      </c>
      <c r="W55" s="179" t="s">
        <v>84</v>
      </c>
      <c r="X55" s="166" t="e">
        <f>#REF!+1</f>
        <v>#REF!</v>
      </c>
      <c r="Y55" s="146">
        <f t="shared" si="3"/>
        <v>48</v>
      </c>
    </row>
    <row r="56" spans="1:25" s="160" customFormat="1" ht="22.5">
      <c r="A56" s="145" t="s">
        <v>41</v>
      </c>
      <c r="B56" s="211"/>
      <c r="C56" s="172" t="str">
        <f t="shared" si="5"/>
        <v>ناجح</v>
      </c>
      <c r="D56" s="173">
        <f t="shared" si="6"/>
        <v>10.307866666666667</v>
      </c>
      <c r="E56" s="173">
        <f t="shared" si="7"/>
        <v>10.626666666666667</v>
      </c>
      <c r="F56" s="146">
        <v>3</v>
      </c>
      <c r="G56" s="146"/>
      <c r="H56" s="146"/>
      <c r="I56" s="174">
        <v>10.5</v>
      </c>
      <c r="J56" s="174">
        <v>9.66</v>
      </c>
      <c r="K56" s="188"/>
      <c r="L56" s="189"/>
      <c r="M56" s="190"/>
      <c r="N56" s="155"/>
      <c r="O56" s="155">
        <v>10.9</v>
      </c>
      <c r="P56" s="155"/>
      <c r="Q56" s="155">
        <v>10.9</v>
      </c>
      <c r="R56" s="156"/>
      <c r="S56" s="157">
        <v>10.9</v>
      </c>
      <c r="T56" s="156"/>
      <c r="U56" s="157">
        <v>10.9</v>
      </c>
      <c r="V56" s="178" t="s">
        <v>99</v>
      </c>
      <c r="W56" s="179" t="s">
        <v>98</v>
      </c>
      <c r="X56" s="191"/>
      <c r="Y56" s="146">
        <f t="shared" si="3"/>
        <v>49</v>
      </c>
    </row>
    <row r="57" spans="1:25" s="160" customFormat="1" ht="22.5">
      <c r="A57" s="145" t="s">
        <v>41</v>
      </c>
      <c r="B57" s="211"/>
      <c r="C57" s="172" t="str">
        <f t="shared" si="5"/>
        <v>ناجح</v>
      </c>
      <c r="D57" s="173">
        <f t="shared" si="6"/>
        <v>10.270399999999999</v>
      </c>
      <c r="E57" s="173">
        <f t="shared" si="7"/>
        <v>10.479999999999999</v>
      </c>
      <c r="F57" s="146">
        <v>2</v>
      </c>
      <c r="G57" s="146"/>
      <c r="H57" s="146"/>
      <c r="I57" s="174">
        <v>9.36</v>
      </c>
      <c r="J57" s="174">
        <v>10.78</v>
      </c>
      <c r="K57" s="188"/>
      <c r="L57" s="189"/>
      <c r="M57" s="190"/>
      <c r="N57" s="155">
        <v>30</v>
      </c>
      <c r="O57" s="155">
        <v>9.9600000000000009</v>
      </c>
      <c r="P57" s="155">
        <v>30</v>
      </c>
      <c r="Q57" s="155">
        <v>11.02</v>
      </c>
      <c r="R57" s="156">
        <v>30</v>
      </c>
      <c r="S57" s="157">
        <v>11.21</v>
      </c>
      <c r="T57" s="156">
        <v>30</v>
      </c>
      <c r="U57" s="157">
        <v>10.55</v>
      </c>
      <c r="V57" s="178" t="s">
        <v>129</v>
      </c>
      <c r="W57" s="179" t="s">
        <v>128</v>
      </c>
      <c r="Y57" s="146">
        <f t="shared" si="3"/>
        <v>50</v>
      </c>
    </row>
    <row r="58" spans="1:25" s="160" customFormat="1" ht="21">
      <c r="A58" s="145" t="s">
        <v>41</v>
      </c>
      <c r="B58" s="211"/>
      <c r="C58" s="172" t="str">
        <f t="shared" si="5"/>
        <v>ناجح</v>
      </c>
      <c r="D58" s="173">
        <f t="shared" si="6"/>
        <v>10.247533333333331</v>
      </c>
      <c r="E58" s="173">
        <f t="shared" si="7"/>
        <v>10.456666666666665</v>
      </c>
      <c r="F58" s="146">
        <v>2</v>
      </c>
      <c r="G58" s="146"/>
      <c r="H58" s="146"/>
      <c r="I58" s="174">
        <v>9.6199999999999992</v>
      </c>
      <c r="J58" s="174">
        <v>10.38</v>
      </c>
      <c r="K58" s="188"/>
      <c r="L58" s="188"/>
      <c r="M58" s="188"/>
      <c r="N58" s="155">
        <v>30</v>
      </c>
      <c r="O58" s="155">
        <v>9.85</v>
      </c>
      <c r="P58" s="155">
        <v>30</v>
      </c>
      <c r="Q58" s="155">
        <v>10.28</v>
      </c>
      <c r="R58" s="156">
        <v>30</v>
      </c>
      <c r="S58" s="157">
        <v>11.5</v>
      </c>
      <c r="T58" s="156">
        <v>30</v>
      </c>
      <c r="U58" s="157">
        <v>11.11</v>
      </c>
      <c r="V58" s="178" t="s">
        <v>60</v>
      </c>
      <c r="W58" s="179" t="s">
        <v>59</v>
      </c>
      <c r="Y58" s="146">
        <f t="shared" si="3"/>
        <v>51</v>
      </c>
    </row>
    <row r="59" spans="1:25" s="160" customFormat="1" ht="22.5">
      <c r="B59" s="211"/>
      <c r="C59" s="172" t="str">
        <f t="shared" si="5"/>
        <v>ناجح</v>
      </c>
      <c r="D59" s="173">
        <f t="shared" si="6"/>
        <v>10.151666666666667</v>
      </c>
      <c r="E59" s="173">
        <f t="shared" si="7"/>
        <v>10.151666666666667</v>
      </c>
      <c r="F59" s="146"/>
      <c r="G59" s="146"/>
      <c r="H59" s="146"/>
      <c r="I59" s="174">
        <v>8.6300000000000008</v>
      </c>
      <c r="J59" s="174">
        <v>11.66</v>
      </c>
      <c r="K59" s="188"/>
      <c r="L59" s="189"/>
      <c r="M59" s="190"/>
      <c r="N59" s="155">
        <v>30</v>
      </c>
      <c r="O59" s="155">
        <v>9.44</v>
      </c>
      <c r="P59" s="155">
        <v>30</v>
      </c>
      <c r="Q59" s="155">
        <v>10.56</v>
      </c>
      <c r="R59" s="156">
        <v>30</v>
      </c>
      <c r="S59" s="157">
        <v>10.69</v>
      </c>
      <c r="T59" s="156">
        <v>30</v>
      </c>
      <c r="U59" s="157">
        <v>9.93</v>
      </c>
      <c r="V59" s="178" t="s">
        <v>79</v>
      </c>
      <c r="W59" s="179" t="s">
        <v>78</v>
      </c>
      <c r="Y59" s="146">
        <f t="shared" si="3"/>
        <v>52</v>
      </c>
    </row>
    <row r="60" spans="1:25" s="160" customFormat="1" ht="22.5">
      <c r="B60" s="211"/>
      <c r="C60" s="172" t="str">
        <f t="shared" si="5"/>
        <v>ناجح</v>
      </c>
      <c r="D60" s="173">
        <f t="shared" si="6"/>
        <v>10.087466666666666</v>
      </c>
      <c r="E60" s="173">
        <f t="shared" si="7"/>
        <v>10.293333333333333</v>
      </c>
      <c r="F60" s="146">
        <v>2</v>
      </c>
      <c r="G60" s="146"/>
      <c r="H60" s="146"/>
      <c r="I60" s="174">
        <v>10.1</v>
      </c>
      <c r="J60" s="174">
        <v>9.89</v>
      </c>
      <c r="K60" s="188"/>
      <c r="L60" s="189"/>
      <c r="M60" s="190"/>
      <c r="N60" s="155">
        <v>30</v>
      </c>
      <c r="O60" s="155">
        <v>9.85</v>
      </c>
      <c r="P60" s="155">
        <v>30</v>
      </c>
      <c r="Q60" s="155">
        <v>10.55</v>
      </c>
      <c r="R60" s="156">
        <v>30</v>
      </c>
      <c r="S60" s="157">
        <v>10.119999999999999</v>
      </c>
      <c r="T60" s="156">
        <v>30</v>
      </c>
      <c r="U60" s="157">
        <v>11.25</v>
      </c>
      <c r="V60" s="178" t="s">
        <v>101</v>
      </c>
      <c r="W60" s="179" t="s">
        <v>100</v>
      </c>
      <c r="Y60" s="146">
        <f t="shared" si="3"/>
        <v>53</v>
      </c>
    </row>
    <row r="61" spans="1:25" s="160" customFormat="1" ht="22.5">
      <c r="B61" s="211"/>
      <c r="C61" s="172" t="str">
        <f t="shared" si="5"/>
        <v>ناجح</v>
      </c>
      <c r="D61" s="173">
        <f t="shared" si="6"/>
        <v>10.032</v>
      </c>
      <c r="E61" s="173">
        <f t="shared" si="7"/>
        <v>10.56</v>
      </c>
      <c r="F61" s="146">
        <v>1</v>
      </c>
      <c r="G61" s="146"/>
      <c r="H61" s="146">
        <v>1</v>
      </c>
      <c r="I61" s="174">
        <v>9.18</v>
      </c>
      <c r="J61" s="174">
        <v>11.3</v>
      </c>
      <c r="K61" s="188"/>
      <c r="L61" s="189"/>
      <c r="M61" s="190"/>
      <c r="N61" s="155">
        <v>30</v>
      </c>
      <c r="O61" s="155">
        <v>11.04</v>
      </c>
      <c r="P61" s="155">
        <v>30</v>
      </c>
      <c r="Q61" s="155">
        <v>10.86</v>
      </c>
      <c r="R61" s="156">
        <v>30</v>
      </c>
      <c r="S61" s="157">
        <v>11.13</v>
      </c>
      <c r="T61" s="156">
        <v>30</v>
      </c>
      <c r="U61" s="157">
        <v>9.85</v>
      </c>
      <c r="V61" s="178" t="s">
        <v>58</v>
      </c>
      <c r="W61" s="179" t="s">
        <v>57</v>
      </c>
      <c r="Y61" s="146">
        <f t="shared" si="3"/>
        <v>54</v>
      </c>
    </row>
    <row r="62" spans="1:25" s="160" customFormat="1" ht="22.5">
      <c r="B62" s="211"/>
      <c r="C62" s="172" t="str">
        <f t="shared" si="5"/>
        <v>ناجح</v>
      </c>
      <c r="D62" s="173">
        <f t="shared" si="6"/>
        <v>9.9728000000000012</v>
      </c>
      <c r="E62" s="173">
        <f t="shared" si="7"/>
        <v>10.840000000000002</v>
      </c>
      <c r="F62" s="146"/>
      <c r="G62" s="146"/>
      <c r="H62" s="146">
        <v>2</v>
      </c>
      <c r="I62" s="174">
        <v>10.77</v>
      </c>
      <c r="J62" s="174">
        <v>9.94</v>
      </c>
      <c r="K62" s="188"/>
      <c r="L62" s="189"/>
      <c r="M62" s="190"/>
      <c r="N62" s="155">
        <v>30</v>
      </c>
      <c r="O62" s="155">
        <v>10.98</v>
      </c>
      <c r="P62" s="155">
        <v>30</v>
      </c>
      <c r="Q62" s="155">
        <v>11.23</v>
      </c>
      <c r="R62" s="156">
        <v>30</v>
      </c>
      <c r="S62" s="157">
        <v>9.49</v>
      </c>
      <c r="T62" s="156">
        <v>30</v>
      </c>
      <c r="U62" s="157">
        <v>12.63</v>
      </c>
      <c r="V62" s="178" t="s">
        <v>161</v>
      </c>
      <c r="W62" s="179" t="s">
        <v>160</v>
      </c>
      <c r="Y62" s="146">
        <f t="shared" si="3"/>
        <v>55</v>
      </c>
    </row>
    <row r="63" spans="1:25" s="160" customFormat="1" ht="22.5">
      <c r="B63" s="211"/>
      <c r="C63" s="172" t="str">
        <f t="shared" si="5"/>
        <v>ناجح</v>
      </c>
      <c r="D63" s="173">
        <f t="shared" si="6"/>
        <v>9.957749999999999</v>
      </c>
      <c r="E63" s="173">
        <f t="shared" si="7"/>
        <v>10.058333333333332</v>
      </c>
      <c r="F63" s="146">
        <v>1</v>
      </c>
      <c r="G63" s="146"/>
      <c r="H63" s="146"/>
      <c r="I63" s="174">
        <v>9.93</v>
      </c>
      <c r="J63" s="174">
        <v>10.07</v>
      </c>
      <c r="K63" s="188"/>
      <c r="L63" s="189"/>
      <c r="M63" s="190"/>
      <c r="N63" s="155">
        <v>30</v>
      </c>
      <c r="O63" s="155">
        <v>9.68</v>
      </c>
      <c r="P63" s="155">
        <v>30</v>
      </c>
      <c r="Q63" s="155">
        <v>10.33</v>
      </c>
      <c r="R63" s="156">
        <v>30</v>
      </c>
      <c r="S63" s="157">
        <v>10.57</v>
      </c>
      <c r="T63" s="156">
        <v>30</v>
      </c>
      <c r="U63" s="157">
        <v>9.77</v>
      </c>
      <c r="V63" s="178" t="s">
        <v>56</v>
      </c>
      <c r="W63" s="179" t="s">
        <v>55</v>
      </c>
      <c r="Y63" s="146">
        <f t="shared" si="3"/>
        <v>56</v>
      </c>
    </row>
    <row r="64" spans="1:25" s="160" customFormat="1" ht="22.5">
      <c r="B64" s="211"/>
      <c r="C64" s="172" t="str">
        <f t="shared" si="5"/>
        <v>ناجح</v>
      </c>
      <c r="D64" s="173">
        <f t="shared" si="6"/>
        <v>9.5714499999999987</v>
      </c>
      <c r="E64" s="173">
        <f t="shared" si="7"/>
        <v>11.001666666666665</v>
      </c>
      <c r="F64" s="146">
        <v>1</v>
      </c>
      <c r="G64" s="146"/>
      <c r="H64" s="146">
        <v>3</v>
      </c>
      <c r="I64" s="174">
        <v>9.36</v>
      </c>
      <c r="J64" s="174">
        <v>11.3</v>
      </c>
      <c r="K64" s="188"/>
      <c r="L64" s="189"/>
      <c r="M64" s="190"/>
      <c r="N64" s="155">
        <v>30</v>
      </c>
      <c r="O64" s="155">
        <v>11.68</v>
      </c>
      <c r="P64" s="155">
        <v>30</v>
      </c>
      <c r="Q64" s="155">
        <v>11.69</v>
      </c>
      <c r="R64" s="156">
        <v>30</v>
      </c>
      <c r="S64" s="157">
        <v>11.53</v>
      </c>
      <c r="T64" s="156">
        <v>30</v>
      </c>
      <c r="U64" s="157">
        <v>10.45</v>
      </c>
      <c r="V64" s="178" t="s">
        <v>62</v>
      </c>
      <c r="W64" s="179" t="s">
        <v>61</v>
      </c>
      <c r="Y64" s="146">
        <f t="shared" si="3"/>
        <v>57</v>
      </c>
    </row>
    <row r="65" spans="2:25" hidden="1"/>
    <row r="66" spans="2:25" ht="23.25" hidden="1">
      <c r="B66" s="6"/>
      <c r="E66" s="14"/>
      <c r="F66" s="16"/>
      <c r="G66" s="16"/>
      <c r="H66" s="16"/>
      <c r="I66" s="14" t="s">
        <v>36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1"/>
      <c r="V66" s="42"/>
      <c r="W66" s="112" t="s">
        <v>19</v>
      </c>
      <c r="X66" s="14"/>
      <c r="Y66" s="14"/>
    </row>
    <row r="67" spans="2:25" ht="23.25" hidden="1">
      <c r="B67" s="6"/>
      <c r="D67" s="14"/>
      <c r="E67" s="14"/>
      <c r="F67" s="16"/>
      <c r="G67" s="16"/>
      <c r="H67" s="16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40"/>
      <c r="V67" s="40"/>
      <c r="W67" s="112" t="s">
        <v>20</v>
      </c>
      <c r="X67" s="14"/>
      <c r="Y67" s="14"/>
    </row>
    <row r="68" spans="2:25" ht="23.25" hidden="1">
      <c r="B68" s="6"/>
      <c r="F68" s="16"/>
      <c r="G68" s="16"/>
      <c r="H68" s="16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0"/>
      <c r="U68" s="40"/>
      <c r="V68" s="40"/>
      <c r="W68" s="112" t="s">
        <v>28</v>
      </c>
      <c r="X68" s="14"/>
      <c r="Y68" s="14"/>
    </row>
    <row r="69" spans="2:25" ht="23.25" hidden="1">
      <c r="B69" s="6"/>
      <c r="F69" s="16"/>
      <c r="G69" s="16"/>
      <c r="H69" s="16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0"/>
      <c r="U69" s="40"/>
      <c r="V69" s="40"/>
      <c r="W69" s="112"/>
      <c r="X69" s="14"/>
      <c r="Y69" s="14"/>
    </row>
    <row r="70" spans="2:25" ht="23.25" hidden="1">
      <c r="B70" s="6"/>
      <c r="F70" s="16"/>
      <c r="G70" s="16"/>
      <c r="H70" s="6"/>
      <c r="J70" s="39"/>
      <c r="K70" s="39"/>
      <c r="L70" s="39"/>
      <c r="M70" s="39"/>
      <c r="N70" s="40"/>
      <c r="O70" s="40"/>
      <c r="P70" s="40"/>
      <c r="Q70" s="40" t="s">
        <v>37</v>
      </c>
      <c r="R70" s="40" t="s">
        <v>30</v>
      </c>
      <c r="S70" s="40"/>
      <c r="T70" s="39"/>
      <c r="U70" s="39"/>
      <c r="V70" s="39"/>
      <c r="W70" s="113"/>
    </row>
    <row r="71" spans="2:25" ht="23.25" hidden="1">
      <c r="B71" s="6"/>
      <c r="F71" s="16"/>
      <c r="G71" s="16"/>
      <c r="H71" s="6"/>
      <c r="J71" s="39"/>
      <c r="K71" s="39"/>
      <c r="L71" s="39"/>
      <c r="M71" s="39"/>
      <c r="N71" s="40"/>
      <c r="O71" s="40"/>
      <c r="P71" s="40"/>
      <c r="Q71" s="40"/>
      <c r="R71" s="40"/>
      <c r="S71" s="40"/>
      <c r="T71" s="39"/>
      <c r="U71" s="39"/>
      <c r="V71" s="39"/>
      <c r="W71" s="113"/>
    </row>
    <row r="72" spans="2:25" ht="24" hidden="1" thickBot="1">
      <c r="B72" s="6"/>
      <c r="C72" s="14"/>
      <c r="F72" s="16"/>
      <c r="G72" s="16"/>
      <c r="H72" s="16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13"/>
    </row>
    <row r="73" spans="2:25" ht="22.5" hidden="1">
      <c r="B73" s="217" t="s">
        <v>48</v>
      </c>
      <c r="C73" s="231" t="s">
        <v>25</v>
      </c>
      <c r="D73" s="219" t="s">
        <v>24</v>
      </c>
      <c r="E73" s="219" t="s">
        <v>33</v>
      </c>
      <c r="F73" s="217" t="s">
        <v>23</v>
      </c>
      <c r="G73" s="217" t="s">
        <v>22</v>
      </c>
      <c r="H73" s="217" t="s">
        <v>21</v>
      </c>
      <c r="I73" s="220" t="s">
        <v>32</v>
      </c>
      <c r="J73" s="220" t="s">
        <v>31</v>
      </c>
      <c r="K73" s="224"/>
      <c r="L73" s="222" t="s">
        <v>4</v>
      </c>
      <c r="M73" s="214" t="s">
        <v>5</v>
      </c>
      <c r="N73" s="214" t="s">
        <v>0</v>
      </c>
      <c r="O73" s="214"/>
      <c r="P73" s="214" t="s">
        <v>1</v>
      </c>
      <c r="Q73" s="214"/>
      <c r="R73" s="214" t="s">
        <v>2</v>
      </c>
      <c r="S73" s="214"/>
      <c r="T73" s="214" t="s">
        <v>3</v>
      </c>
      <c r="U73" s="214"/>
      <c r="V73" s="214" t="s">
        <v>8</v>
      </c>
      <c r="W73" s="214" t="s">
        <v>9</v>
      </c>
      <c r="X73" s="212" t="s">
        <v>10</v>
      </c>
    </row>
    <row r="74" spans="2:25" ht="23.25" hidden="1" thickBot="1">
      <c r="B74" s="218"/>
      <c r="C74" s="231"/>
      <c r="D74" s="219"/>
      <c r="E74" s="219"/>
      <c r="F74" s="218"/>
      <c r="G74" s="218"/>
      <c r="H74" s="218"/>
      <c r="I74" s="220"/>
      <c r="J74" s="220"/>
      <c r="K74" s="225"/>
      <c r="L74" s="223"/>
      <c r="M74" s="215"/>
      <c r="N74" s="104" t="s">
        <v>6</v>
      </c>
      <c r="O74" s="104" t="s">
        <v>7</v>
      </c>
      <c r="P74" s="104" t="s">
        <v>6</v>
      </c>
      <c r="Q74" s="104" t="s">
        <v>7</v>
      </c>
      <c r="R74" s="104" t="s">
        <v>6</v>
      </c>
      <c r="S74" s="104" t="s">
        <v>7</v>
      </c>
      <c r="T74" s="104" t="s">
        <v>6</v>
      </c>
      <c r="U74" s="104" t="s">
        <v>7</v>
      </c>
      <c r="V74" s="215"/>
      <c r="W74" s="215"/>
      <c r="X74" s="216"/>
      <c r="Y74" s="29"/>
    </row>
    <row r="75" spans="2:25" ht="22.5" hidden="1">
      <c r="B75" s="105"/>
      <c r="C75" s="108" t="str">
        <f t="shared" ref="C75:C85" si="9">IF(E75&gt;=10,"ناجح","مؤجل")</f>
        <v>مؤجل</v>
      </c>
      <c r="D75" s="45">
        <f t="shared" ref="D75:D85" si="10">E75*(1-0.04*(H75+G75/2+F75/4))</f>
        <v>0</v>
      </c>
      <c r="E75" s="45">
        <f t="shared" ref="E75:E85" si="11">(O75+Q75+S75+U75+J75+I75)/6</f>
        <v>0</v>
      </c>
      <c r="F75" s="105"/>
      <c r="G75" s="105"/>
      <c r="H75" s="105"/>
      <c r="I75" s="64"/>
      <c r="J75" s="64"/>
      <c r="K75" s="5"/>
      <c r="L75" s="11"/>
      <c r="M75" s="7"/>
      <c r="N75" s="33"/>
      <c r="O75" s="33"/>
      <c r="P75" s="33"/>
      <c r="Q75" s="33"/>
      <c r="R75" s="58"/>
      <c r="S75" s="59"/>
      <c r="T75" s="58"/>
      <c r="U75" s="59"/>
      <c r="V75" s="60"/>
      <c r="W75" s="114"/>
      <c r="X75" s="73">
        <v>1</v>
      </c>
      <c r="Y75" s="105">
        <v>1</v>
      </c>
    </row>
    <row r="76" spans="2:25" ht="21" hidden="1">
      <c r="B76" s="105"/>
      <c r="C76" s="108" t="str">
        <f t="shared" si="9"/>
        <v>مؤجل</v>
      </c>
      <c r="D76" s="45">
        <f t="shared" si="10"/>
        <v>0</v>
      </c>
      <c r="E76" s="45">
        <f t="shared" si="11"/>
        <v>0</v>
      </c>
      <c r="F76" s="105"/>
      <c r="G76" s="105"/>
      <c r="H76" s="105"/>
      <c r="I76" s="64"/>
      <c r="J76" s="64"/>
      <c r="K76" s="5"/>
      <c r="L76" s="85"/>
      <c r="M76" s="5"/>
      <c r="N76" s="33"/>
      <c r="O76" s="33"/>
      <c r="P76" s="33"/>
      <c r="Q76" s="33"/>
      <c r="R76" s="78"/>
      <c r="S76" s="34"/>
      <c r="T76" s="78"/>
      <c r="U76" s="34"/>
      <c r="V76" s="35"/>
      <c r="W76" s="53"/>
      <c r="X76" s="12">
        <f>X75+1</f>
        <v>2</v>
      </c>
      <c r="Y76" s="105">
        <f>Y75+1</f>
        <v>2</v>
      </c>
    </row>
    <row r="77" spans="2:25" ht="22.5" hidden="1">
      <c r="B77" s="105"/>
      <c r="C77" s="108" t="str">
        <f t="shared" si="9"/>
        <v>مؤجل</v>
      </c>
      <c r="D77" s="45">
        <f t="shared" si="10"/>
        <v>0</v>
      </c>
      <c r="E77" s="45">
        <f t="shared" si="11"/>
        <v>0</v>
      </c>
      <c r="F77" s="105"/>
      <c r="G77" s="105"/>
      <c r="H77" s="105"/>
      <c r="I77" s="64"/>
      <c r="J77" s="64"/>
      <c r="K77" s="5"/>
      <c r="L77" s="11"/>
      <c r="M77" s="7"/>
      <c r="N77" s="33"/>
      <c r="O77" s="33"/>
      <c r="P77" s="33"/>
      <c r="Q77" s="33"/>
      <c r="R77" s="37"/>
      <c r="S77" s="34"/>
      <c r="T77" s="37"/>
      <c r="U77" s="34"/>
      <c r="V77" s="35"/>
      <c r="W77" s="53"/>
      <c r="X77" s="12" t="e">
        <f>AC!#REF!+1</f>
        <v>#REF!</v>
      </c>
      <c r="Y77" s="105">
        <f t="shared" ref="Y77:Y85" si="12">Y76+1</f>
        <v>3</v>
      </c>
    </row>
    <row r="78" spans="2:25" ht="22.5" hidden="1">
      <c r="B78" s="105"/>
      <c r="C78" s="108" t="str">
        <f t="shared" si="9"/>
        <v>مؤجل</v>
      </c>
      <c r="D78" s="45">
        <f t="shared" si="10"/>
        <v>0</v>
      </c>
      <c r="E78" s="45">
        <f t="shared" si="11"/>
        <v>0</v>
      </c>
      <c r="F78" s="105"/>
      <c r="G78" s="105"/>
      <c r="H78" s="105"/>
      <c r="I78" s="64"/>
      <c r="J78" s="64"/>
      <c r="K78" s="5"/>
      <c r="L78" s="11"/>
      <c r="M78" s="7"/>
      <c r="N78" s="33"/>
      <c r="O78" s="33"/>
      <c r="P78" s="33"/>
      <c r="Q78" s="33"/>
      <c r="R78" s="37"/>
      <c r="S78" s="34"/>
      <c r="T78" s="37"/>
      <c r="U78" s="34"/>
      <c r="V78" s="35"/>
      <c r="W78" s="53"/>
      <c r="X78" s="12" t="e">
        <f>AC!#REF!+1</f>
        <v>#REF!</v>
      </c>
      <c r="Y78" s="105">
        <f t="shared" si="12"/>
        <v>4</v>
      </c>
    </row>
    <row r="79" spans="2:25" ht="22.5" hidden="1">
      <c r="B79" s="105"/>
      <c r="C79" s="108" t="str">
        <f t="shared" si="9"/>
        <v>مؤجل</v>
      </c>
      <c r="D79" s="45">
        <f t="shared" si="10"/>
        <v>0</v>
      </c>
      <c r="E79" s="45">
        <f t="shared" si="11"/>
        <v>0</v>
      </c>
      <c r="F79" s="105"/>
      <c r="G79" s="105"/>
      <c r="H79" s="105"/>
      <c r="I79" s="64"/>
      <c r="J79" s="64"/>
      <c r="K79" s="5"/>
      <c r="L79" s="11"/>
      <c r="M79" s="7"/>
      <c r="N79" s="33"/>
      <c r="O79" s="33"/>
      <c r="P79" s="33"/>
      <c r="Q79" s="33"/>
      <c r="R79" s="37"/>
      <c r="S79" s="34"/>
      <c r="T79" s="37"/>
      <c r="U79" s="34"/>
      <c r="V79" s="35"/>
      <c r="W79" s="53"/>
      <c r="X79" s="12" t="e">
        <f>X78+1</f>
        <v>#REF!</v>
      </c>
      <c r="Y79" s="105">
        <f t="shared" si="12"/>
        <v>5</v>
      </c>
    </row>
    <row r="80" spans="2:25" ht="22.5" hidden="1">
      <c r="B80" s="105"/>
      <c r="C80" s="108" t="str">
        <f t="shared" si="9"/>
        <v>مؤجل</v>
      </c>
      <c r="D80" s="45">
        <f t="shared" si="10"/>
        <v>0</v>
      </c>
      <c r="E80" s="45">
        <f t="shared" si="11"/>
        <v>0</v>
      </c>
      <c r="F80" s="105"/>
      <c r="G80" s="105"/>
      <c r="H80" s="105"/>
      <c r="I80" s="64"/>
      <c r="J80" s="64"/>
      <c r="K80" s="5"/>
      <c r="L80" s="11"/>
      <c r="M80" s="7"/>
      <c r="N80" s="33"/>
      <c r="O80" s="33"/>
      <c r="P80" s="33"/>
      <c r="Q80" s="33"/>
      <c r="R80" s="37"/>
      <c r="S80" s="34"/>
      <c r="T80" s="37"/>
      <c r="U80" s="34"/>
      <c r="V80" s="35"/>
      <c r="W80" s="53"/>
      <c r="X80" s="12" t="e">
        <f>X79+1</f>
        <v>#REF!</v>
      </c>
      <c r="Y80" s="105">
        <f t="shared" si="12"/>
        <v>6</v>
      </c>
    </row>
    <row r="81" spans="2:25" ht="22.5" hidden="1">
      <c r="B81" s="105"/>
      <c r="C81" s="108" t="str">
        <f t="shared" si="9"/>
        <v>مؤجل</v>
      </c>
      <c r="D81" s="45">
        <f t="shared" si="10"/>
        <v>0</v>
      </c>
      <c r="E81" s="45">
        <f t="shared" si="11"/>
        <v>0</v>
      </c>
      <c r="F81" s="105"/>
      <c r="G81" s="105"/>
      <c r="H81" s="105"/>
      <c r="I81" s="64"/>
      <c r="J81" s="64"/>
      <c r="K81" s="5"/>
      <c r="L81" s="11"/>
      <c r="M81" s="7"/>
      <c r="N81" s="33"/>
      <c r="O81" s="33"/>
      <c r="P81" s="33"/>
      <c r="Q81" s="33"/>
      <c r="R81" s="37"/>
      <c r="S81" s="34"/>
      <c r="T81" s="37"/>
      <c r="U81" s="34"/>
      <c r="V81" s="35"/>
      <c r="W81" s="53"/>
      <c r="X81" s="12" t="e">
        <f>X80+1</f>
        <v>#REF!</v>
      </c>
      <c r="Y81" s="105">
        <f t="shared" si="12"/>
        <v>7</v>
      </c>
    </row>
    <row r="82" spans="2:25" ht="22.5" hidden="1">
      <c r="B82" s="105"/>
      <c r="C82" s="108" t="str">
        <f t="shared" si="9"/>
        <v>مؤجل</v>
      </c>
      <c r="D82" s="45">
        <f t="shared" si="10"/>
        <v>0</v>
      </c>
      <c r="E82" s="45">
        <f t="shared" si="11"/>
        <v>0</v>
      </c>
      <c r="F82" s="105"/>
      <c r="G82" s="105"/>
      <c r="H82" s="105"/>
      <c r="I82" s="64"/>
      <c r="J82" s="64"/>
      <c r="K82" s="5"/>
      <c r="L82" s="11"/>
      <c r="M82" s="7"/>
      <c r="N82" s="33"/>
      <c r="O82" s="33"/>
      <c r="P82" s="33"/>
      <c r="Q82" s="33"/>
      <c r="R82" s="37"/>
      <c r="S82" s="34"/>
      <c r="T82" s="37"/>
      <c r="U82" s="34"/>
      <c r="V82" s="35"/>
      <c r="W82" s="53"/>
      <c r="X82" s="12" t="e">
        <f>X81+1</f>
        <v>#REF!</v>
      </c>
      <c r="Y82" s="105">
        <f t="shared" si="12"/>
        <v>8</v>
      </c>
    </row>
    <row r="83" spans="2:25" ht="22.5" hidden="1">
      <c r="B83" s="105"/>
      <c r="C83" s="108" t="str">
        <f t="shared" si="9"/>
        <v>مؤجل</v>
      </c>
      <c r="D83" s="45">
        <f t="shared" si="10"/>
        <v>0</v>
      </c>
      <c r="E83" s="45">
        <f t="shared" si="11"/>
        <v>0</v>
      </c>
      <c r="F83" s="105"/>
      <c r="G83" s="105"/>
      <c r="H83" s="105"/>
      <c r="I83" s="64"/>
      <c r="J83" s="64"/>
      <c r="K83" s="5"/>
      <c r="L83" s="11"/>
      <c r="M83" s="7"/>
      <c r="N83" s="33"/>
      <c r="O83" s="33"/>
      <c r="P83" s="33"/>
      <c r="Q83" s="33"/>
      <c r="R83" s="37"/>
      <c r="S83" s="34"/>
      <c r="T83" s="37"/>
      <c r="U83" s="34"/>
      <c r="V83" s="35"/>
      <c r="W83" s="53"/>
      <c r="X83" s="12" t="e">
        <f>X82+1</f>
        <v>#REF!</v>
      </c>
      <c r="Y83" s="105">
        <f t="shared" si="12"/>
        <v>9</v>
      </c>
    </row>
    <row r="84" spans="2:25" ht="22.5" hidden="1">
      <c r="B84" s="105"/>
      <c r="C84" s="108" t="str">
        <f t="shared" si="9"/>
        <v>مؤجل</v>
      </c>
      <c r="D84" s="45">
        <f t="shared" si="10"/>
        <v>0</v>
      </c>
      <c r="E84" s="45">
        <f t="shared" si="11"/>
        <v>0</v>
      </c>
      <c r="F84" s="105"/>
      <c r="G84" s="105"/>
      <c r="H84" s="105"/>
      <c r="I84" s="64"/>
      <c r="J84" s="64"/>
      <c r="K84" s="5"/>
      <c r="L84" s="11"/>
      <c r="M84" s="7"/>
      <c r="N84" s="33"/>
      <c r="O84" s="33"/>
      <c r="P84" s="33"/>
      <c r="Q84" s="33"/>
      <c r="R84" s="37"/>
      <c r="S84" s="34"/>
      <c r="T84" s="37"/>
      <c r="U84" s="34"/>
      <c r="V84" s="35"/>
      <c r="W84" s="53"/>
      <c r="X84" s="12" t="e">
        <f>AC!#REF!+1</f>
        <v>#REF!</v>
      </c>
      <c r="Y84" s="105">
        <f t="shared" si="12"/>
        <v>10</v>
      </c>
    </row>
    <row r="85" spans="2:25" ht="21" hidden="1">
      <c r="B85" s="105"/>
      <c r="C85" s="108" t="str">
        <f t="shared" si="9"/>
        <v>مؤجل</v>
      </c>
      <c r="D85" s="45">
        <f t="shared" si="10"/>
        <v>0</v>
      </c>
      <c r="E85" s="45">
        <f t="shared" si="11"/>
        <v>0</v>
      </c>
      <c r="F85" s="105"/>
      <c r="G85" s="105"/>
      <c r="H85" s="105"/>
      <c r="I85" s="64"/>
      <c r="J85" s="64"/>
      <c r="K85" s="5"/>
      <c r="L85" s="85"/>
      <c r="M85" s="5"/>
      <c r="N85" s="33"/>
      <c r="O85" s="33"/>
      <c r="P85" s="33"/>
      <c r="Q85" s="33"/>
      <c r="R85" s="37"/>
      <c r="S85" s="34"/>
      <c r="T85" s="37"/>
      <c r="U85" s="34"/>
      <c r="V85" s="35"/>
      <c r="W85" s="53"/>
      <c r="X85" s="12" t="e">
        <f>AC!#REF!+1</f>
        <v>#REF!</v>
      </c>
      <c r="Y85" s="105">
        <f t="shared" si="12"/>
        <v>11</v>
      </c>
    </row>
    <row r="86" spans="2:25" hidden="1"/>
    <row r="87" spans="2:25" hidden="1"/>
    <row r="88" spans="2:25" ht="23.25" hidden="1">
      <c r="D88" s="40" t="s">
        <v>27</v>
      </c>
    </row>
  </sheetData>
  <autoFilter ref="B1:B85">
    <filterColumn colId="0"/>
  </autoFilter>
  <sortState ref="B8:W69">
    <sortCondition descending="1" ref="D8:D69"/>
  </sortState>
  <mergeCells count="38">
    <mergeCell ref="M6:M7"/>
    <mergeCell ref="L6:L7"/>
    <mergeCell ref="X6:X7"/>
    <mergeCell ref="N6:O6"/>
    <mergeCell ref="P6:Q6"/>
    <mergeCell ref="R6:S6"/>
    <mergeCell ref="T6:U6"/>
    <mergeCell ref="V6:V7"/>
    <mergeCell ref="W6:W7"/>
    <mergeCell ref="F6:F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F73:F74"/>
    <mergeCell ref="B73:B74"/>
    <mergeCell ref="C73:C74"/>
    <mergeCell ref="D73:D74"/>
    <mergeCell ref="E73:E74"/>
    <mergeCell ref="G73:G74"/>
    <mergeCell ref="H73:H74"/>
    <mergeCell ref="I73:I74"/>
    <mergeCell ref="J73:J74"/>
    <mergeCell ref="K73:K74"/>
    <mergeCell ref="T73:U73"/>
    <mergeCell ref="V73:V74"/>
    <mergeCell ref="W73:W74"/>
    <mergeCell ref="X73:X74"/>
    <mergeCell ref="L73:L74"/>
    <mergeCell ref="M73:M74"/>
    <mergeCell ref="N73:O73"/>
    <mergeCell ref="P73:Q73"/>
    <mergeCell ref="R73:S73"/>
  </mergeCells>
  <conditionalFormatting sqref="T75:T85 R75:R85 T8:T64 R8:R64">
    <cfRule type="dataBar" priority="147">
      <dataBar>
        <cfvo type="num" val="0"/>
        <cfvo type="num" val="30"/>
        <color rgb="FFFFC000"/>
      </dataBar>
    </cfRule>
  </conditionalFormatting>
  <conditionalFormatting sqref="T11:T14">
    <cfRule type="dataBar" priority="146">
      <dataBar>
        <cfvo type="min" val="0"/>
        <cfvo type="max" val="0"/>
        <color rgb="FFFFB628"/>
      </dataBar>
    </cfRule>
  </conditionalFormatting>
  <conditionalFormatting sqref="R11:R14">
    <cfRule type="dataBar" priority="145">
      <dataBar>
        <cfvo type="min" val="0"/>
        <cfvo type="max" val="0"/>
        <color rgb="FFFFB628"/>
      </dataBar>
    </cfRule>
  </conditionalFormatting>
  <conditionalFormatting sqref="T15:T16">
    <cfRule type="dataBar" priority="144">
      <dataBar>
        <cfvo type="min" val="0"/>
        <cfvo type="max" val="0"/>
        <color rgb="FFFFB628"/>
      </dataBar>
    </cfRule>
  </conditionalFormatting>
  <conditionalFormatting sqref="R15:R16">
    <cfRule type="dataBar" priority="143">
      <dataBar>
        <cfvo type="min" val="0"/>
        <cfvo type="max" val="0"/>
        <color rgb="FFFFB628"/>
      </dataBar>
    </cfRule>
  </conditionalFormatting>
  <conditionalFormatting sqref="T17:T19">
    <cfRule type="dataBar" priority="140">
      <dataBar>
        <cfvo type="min" val="0"/>
        <cfvo type="max" val="0"/>
        <color rgb="FFFFB628"/>
      </dataBar>
    </cfRule>
  </conditionalFormatting>
  <conditionalFormatting sqref="R17:R19">
    <cfRule type="dataBar" priority="139">
      <dataBar>
        <cfvo type="min" val="0"/>
        <cfvo type="max" val="0"/>
        <color rgb="FFFFB628"/>
      </dataBar>
    </cfRule>
  </conditionalFormatting>
  <conditionalFormatting sqref="T20:T23">
    <cfRule type="dataBar" priority="136">
      <dataBar>
        <cfvo type="min" val="0"/>
        <cfvo type="max" val="0"/>
        <color rgb="FFFFB628"/>
      </dataBar>
    </cfRule>
  </conditionalFormatting>
  <conditionalFormatting sqref="R20:R23">
    <cfRule type="dataBar" priority="135">
      <dataBar>
        <cfvo type="min" val="0"/>
        <cfvo type="max" val="0"/>
        <color rgb="FFFFB628"/>
      </dataBar>
    </cfRule>
  </conditionalFormatting>
  <conditionalFormatting sqref="T24">
    <cfRule type="dataBar" priority="134">
      <dataBar>
        <cfvo type="min" val="0"/>
        <cfvo type="max" val="0"/>
        <color rgb="FFFFB628"/>
      </dataBar>
    </cfRule>
  </conditionalFormatting>
  <conditionalFormatting sqref="R24">
    <cfRule type="dataBar" priority="133">
      <dataBar>
        <cfvo type="min" val="0"/>
        <cfvo type="max" val="0"/>
        <color rgb="FFFFB628"/>
      </dataBar>
    </cfRule>
  </conditionalFormatting>
  <conditionalFormatting sqref="T29">
    <cfRule type="dataBar" priority="130">
      <dataBar>
        <cfvo type="min" val="0"/>
        <cfvo type="max" val="0"/>
        <color rgb="FFFFB628"/>
      </dataBar>
    </cfRule>
  </conditionalFormatting>
  <conditionalFormatting sqref="R29">
    <cfRule type="dataBar" priority="129">
      <dataBar>
        <cfvo type="min" val="0"/>
        <cfvo type="max" val="0"/>
        <color rgb="FFFFB628"/>
      </dataBar>
    </cfRule>
  </conditionalFormatting>
  <conditionalFormatting sqref="T30:T32">
    <cfRule type="dataBar" priority="128">
      <dataBar>
        <cfvo type="min" val="0"/>
        <cfvo type="max" val="0"/>
        <color rgb="FFFFB628"/>
      </dataBar>
    </cfRule>
  </conditionalFormatting>
  <conditionalFormatting sqref="R30:R32">
    <cfRule type="dataBar" priority="127">
      <dataBar>
        <cfvo type="min" val="0"/>
        <cfvo type="max" val="0"/>
        <color rgb="FFFFB628"/>
      </dataBar>
    </cfRule>
  </conditionalFormatting>
  <conditionalFormatting sqref="T36:T37">
    <cfRule type="dataBar" priority="124">
      <dataBar>
        <cfvo type="min" val="0"/>
        <cfvo type="max" val="0"/>
        <color rgb="FFFFB628"/>
      </dataBar>
    </cfRule>
  </conditionalFormatting>
  <conditionalFormatting sqref="R36:R37">
    <cfRule type="dataBar" priority="123">
      <dataBar>
        <cfvo type="min" val="0"/>
        <cfvo type="max" val="0"/>
        <color rgb="FFFFB628"/>
      </dataBar>
    </cfRule>
  </conditionalFormatting>
  <conditionalFormatting sqref="R47:R48">
    <cfRule type="dataBar" priority="114">
      <dataBar>
        <cfvo type="min" val="0"/>
        <cfvo type="max" val="0"/>
        <color rgb="FFFFB628"/>
      </dataBar>
    </cfRule>
  </conditionalFormatting>
  <conditionalFormatting sqref="T52:T54">
    <cfRule type="dataBar" priority="106">
      <dataBar>
        <cfvo type="min" val="0"/>
        <cfvo type="max" val="0"/>
        <color rgb="FFFFB628"/>
      </dataBar>
    </cfRule>
  </conditionalFormatting>
  <conditionalFormatting sqref="R52:R54">
    <cfRule type="dataBar" priority="105">
      <dataBar>
        <cfvo type="min" val="0"/>
        <cfvo type="max" val="0"/>
        <color rgb="FFFFB628"/>
      </dataBar>
    </cfRule>
  </conditionalFormatting>
  <conditionalFormatting sqref="T55:T56">
    <cfRule type="dataBar" priority="102">
      <dataBar>
        <cfvo type="min" val="0"/>
        <cfvo type="max" val="0"/>
        <color rgb="FFFFB628"/>
      </dataBar>
    </cfRule>
  </conditionalFormatting>
  <conditionalFormatting sqref="R55:R56">
    <cfRule type="dataBar" priority="101">
      <dataBar>
        <cfvo type="min" val="0"/>
        <cfvo type="max" val="0"/>
        <color rgb="FFFFB628"/>
      </dataBar>
    </cfRule>
  </conditionalFormatting>
  <conditionalFormatting sqref="T8:T10">
    <cfRule type="dataBar" priority="79">
      <dataBar>
        <cfvo type="min" val="0"/>
        <cfvo type="max" val="0"/>
        <color rgb="FFFFB628"/>
      </dataBar>
    </cfRule>
  </conditionalFormatting>
  <conditionalFormatting sqref="R8:R10">
    <cfRule type="dataBar" priority="78">
      <dataBar>
        <cfvo type="min" val="0"/>
        <cfvo type="max" val="0"/>
        <color rgb="FFFFB628"/>
      </dataBar>
    </cfRule>
  </conditionalFormatting>
  <conditionalFormatting sqref="T25:T28">
    <cfRule type="dataBar" priority="160">
      <dataBar>
        <cfvo type="min" val="0"/>
        <cfvo type="max" val="0"/>
        <color rgb="FFFFB628"/>
      </dataBar>
    </cfRule>
  </conditionalFormatting>
  <conditionalFormatting sqref="R25:R28">
    <cfRule type="dataBar" priority="161">
      <dataBar>
        <cfvo type="min" val="0"/>
        <cfvo type="max" val="0"/>
        <color rgb="FFFFB628"/>
      </dataBar>
    </cfRule>
  </conditionalFormatting>
  <conditionalFormatting sqref="T38:T41">
    <cfRule type="dataBar" priority="184">
      <dataBar>
        <cfvo type="min" val="0"/>
        <cfvo type="max" val="0"/>
        <color rgb="FFFFB628"/>
      </dataBar>
    </cfRule>
  </conditionalFormatting>
  <conditionalFormatting sqref="R38:R41">
    <cfRule type="dataBar" priority="186">
      <dataBar>
        <cfvo type="min" val="0"/>
        <cfvo type="max" val="0"/>
        <color rgb="FFFFB628"/>
      </dataBar>
    </cfRule>
  </conditionalFormatting>
  <conditionalFormatting sqref="T53:T56 T49:T51 T45:T46">
    <cfRule type="dataBar" priority="331">
      <dataBar>
        <cfvo type="min" val="0"/>
        <cfvo type="max" val="0"/>
        <color rgb="FFFFB628"/>
      </dataBar>
    </cfRule>
  </conditionalFormatting>
  <conditionalFormatting sqref="T57:T58">
    <cfRule type="dataBar" priority="74">
      <dataBar>
        <cfvo type="min" val="0"/>
        <cfvo type="max" val="0"/>
        <color rgb="FFFFB628"/>
      </dataBar>
    </cfRule>
  </conditionalFormatting>
  <conditionalFormatting sqref="R57:R58">
    <cfRule type="dataBar" priority="73">
      <dataBar>
        <cfvo type="min" val="0"/>
        <cfvo type="max" val="0"/>
        <color rgb="FFFFB628"/>
      </dataBar>
    </cfRule>
  </conditionalFormatting>
  <conditionalFormatting sqref="T78:T81">
    <cfRule type="dataBar" priority="26">
      <dataBar>
        <cfvo type="min" val="0"/>
        <cfvo type="max" val="0"/>
        <color rgb="FFFFB628"/>
      </dataBar>
    </cfRule>
  </conditionalFormatting>
  <conditionalFormatting sqref="R78:R81">
    <cfRule type="dataBar" priority="25">
      <dataBar>
        <cfvo type="min" val="0"/>
        <cfvo type="max" val="0"/>
        <color rgb="FFFFB628"/>
      </dataBar>
    </cfRule>
  </conditionalFormatting>
  <conditionalFormatting sqref="T82:T83">
    <cfRule type="dataBar" priority="24">
      <dataBar>
        <cfvo type="min" val="0"/>
        <cfvo type="max" val="0"/>
        <color rgb="FFFFB628"/>
      </dataBar>
    </cfRule>
  </conditionalFormatting>
  <conditionalFormatting sqref="R82:R83">
    <cfRule type="dataBar" priority="23">
      <dataBar>
        <cfvo type="min" val="0"/>
        <cfvo type="max" val="0"/>
        <color rgb="FFFFB628"/>
      </dataBar>
    </cfRule>
  </conditionalFormatting>
  <conditionalFormatting sqref="T75:T77">
    <cfRule type="dataBar" priority="20">
      <dataBar>
        <cfvo type="min" val="0"/>
        <cfvo type="max" val="0"/>
        <color rgb="FFFFB628"/>
      </dataBar>
    </cfRule>
  </conditionalFormatting>
  <conditionalFormatting sqref="R75:R77">
    <cfRule type="dataBar" priority="19">
      <dataBar>
        <cfvo type="min" val="0"/>
        <cfvo type="max" val="0"/>
        <color rgb="FFFFB628"/>
      </dataBar>
    </cfRule>
  </conditionalFormatting>
  <conditionalFormatting sqref="T33:T35">
    <cfRule type="dataBar" priority="434">
      <dataBar>
        <cfvo type="min" val="0"/>
        <cfvo type="max" val="0"/>
        <color rgb="FFFFB628"/>
      </dataBar>
    </cfRule>
  </conditionalFormatting>
  <conditionalFormatting sqref="R33:R35">
    <cfRule type="dataBar" priority="436">
      <dataBar>
        <cfvo type="min" val="0"/>
        <cfvo type="max" val="0"/>
        <color rgb="FFFFB628"/>
      </dataBar>
    </cfRule>
  </conditionalFormatting>
  <conditionalFormatting sqref="R45:R46">
    <cfRule type="dataBar" priority="459">
      <dataBar>
        <cfvo type="min" val="0"/>
        <cfvo type="max" val="0"/>
        <color rgb="FFFFB628"/>
      </dataBar>
    </cfRule>
  </conditionalFormatting>
  <conditionalFormatting sqref="T49">
    <cfRule type="dataBar" priority="494">
      <dataBar>
        <cfvo type="min" val="0"/>
        <cfvo type="max" val="0"/>
        <color rgb="FFFFB628"/>
      </dataBar>
    </cfRule>
  </conditionalFormatting>
  <conditionalFormatting sqref="R49">
    <cfRule type="dataBar" priority="495">
      <dataBar>
        <cfvo type="min" val="0"/>
        <cfvo type="max" val="0"/>
        <color rgb="FFFFB628"/>
      </dataBar>
    </cfRule>
  </conditionalFormatting>
  <conditionalFormatting sqref="T84:T85">
    <cfRule type="dataBar" priority="606">
      <dataBar>
        <cfvo type="min" val="0"/>
        <cfvo type="max" val="0"/>
        <color rgb="FFFFB628"/>
      </dataBar>
    </cfRule>
  </conditionalFormatting>
  <conditionalFormatting sqref="R84:R85">
    <cfRule type="dataBar" priority="607">
      <dataBar>
        <cfvo type="min" val="0"/>
        <cfvo type="max" val="0"/>
        <color rgb="FFFFB628"/>
      </dataBar>
    </cfRule>
  </conditionalFormatting>
  <conditionalFormatting sqref="T42">
    <cfRule type="dataBar" priority="841">
      <dataBar>
        <cfvo type="min" val="0"/>
        <cfvo type="max" val="0"/>
        <color rgb="FFFFB628"/>
      </dataBar>
    </cfRule>
  </conditionalFormatting>
  <conditionalFormatting sqref="R42">
    <cfRule type="dataBar" priority="842">
      <dataBar>
        <cfvo type="min" val="0"/>
        <cfvo type="max" val="0"/>
        <color rgb="FFFFB628"/>
      </dataBar>
    </cfRule>
  </conditionalFormatting>
  <conditionalFormatting sqref="T50:T51">
    <cfRule type="dataBar" priority="900">
      <dataBar>
        <cfvo type="min" val="0"/>
        <cfvo type="max" val="0"/>
        <color rgb="FFFFB628"/>
      </dataBar>
    </cfRule>
  </conditionalFormatting>
  <conditionalFormatting sqref="R50:R51">
    <cfRule type="dataBar" priority="901">
      <dataBar>
        <cfvo type="min" val="0"/>
        <cfvo type="max" val="0"/>
        <color rgb="FFFFB628"/>
      </dataBar>
    </cfRule>
  </conditionalFormatting>
  <conditionalFormatting sqref="T47:T48">
    <cfRule type="dataBar" priority="908">
      <dataBar>
        <cfvo type="min" val="0"/>
        <cfvo type="max" val="0"/>
        <color rgb="FFFFB628"/>
      </dataBar>
    </cfRule>
  </conditionalFormatting>
  <conditionalFormatting sqref="T43:T56">
    <cfRule type="dataBar" priority="918">
      <dataBar>
        <cfvo type="min" val="0"/>
        <cfvo type="max" val="0"/>
        <color rgb="FFFFB628"/>
      </dataBar>
    </cfRule>
  </conditionalFormatting>
  <conditionalFormatting sqref="R43:R56">
    <cfRule type="dataBar" priority="920">
      <dataBar>
        <cfvo type="min" val="0"/>
        <cfvo type="max" val="0"/>
        <color rgb="FFFFB628"/>
      </dataBar>
    </cfRule>
  </conditionalFormatting>
  <conditionalFormatting sqref="T59:T64">
    <cfRule type="dataBar" priority="1012">
      <dataBar>
        <cfvo type="min" val="0"/>
        <cfvo type="max" val="0"/>
        <color rgb="FFFFB628"/>
      </dataBar>
    </cfRule>
  </conditionalFormatting>
  <conditionalFormatting sqref="R59:R64">
    <cfRule type="dataBar" priority="1014">
      <dataBar>
        <cfvo type="min" val="0"/>
        <cfvo type="max" val="0"/>
        <color rgb="FFFFB628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4"/>
  <sheetViews>
    <sheetView tabSelected="1" topLeftCell="B10" workbookViewId="0">
      <selection activeCell="O21" sqref="O21"/>
    </sheetView>
  </sheetViews>
  <sheetFormatPr baseColWidth="10" defaultRowHeight="19.5"/>
  <cols>
    <col min="1" max="1" width="0" style="16" hidden="1" customWidth="1"/>
    <col min="2" max="2" width="16.5703125" style="6" customWidth="1"/>
    <col min="3" max="3" width="5.42578125" style="6" hidden="1" customWidth="1"/>
    <col min="4" max="4" width="12" style="6" customWidth="1"/>
    <col min="5" max="5" width="10.85546875" style="6" customWidth="1"/>
    <col min="6" max="6" width="18.85546875" style="16" hidden="1" customWidth="1"/>
    <col min="7" max="7" width="15" style="16" hidden="1" customWidth="1"/>
    <col min="8" max="8" width="16.28515625" style="16" hidden="1" customWidth="1"/>
    <col min="9" max="9" width="11.140625" style="6" customWidth="1"/>
    <col min="10" max="10" width="14.85546875" style="6" customWidth="1"/>
    <col min="11" max="13" width="11.42578125" style="6" hidden="1" customWidth="1"/>
    <col min="14" max="20" width="11.42578125" style="6" customWidth="1"/>
    <col min="21" max="21" width="9" style="6" customWidth="1"/>
    <col min="22" max="22" width="13.5703125" style="119" customWidth="1"/>
    <col min="23" max="23" width="26.7109375" style="6" customWidth="1"/>
    <col min="24" max="24" width="0" style="6" hidden="1" customWidth="1"/>
    <col min="25" max="16384" width="11.42578125" style="6"/>
  </cols>
  <sheetData>
    <row r="1" spans="1:53" ht="23.25">
      <c r="E1" s="14"/>
      <c r="I1" s="14" t="s">
        <v>36</v>
      </c>
      <c r="J1" s="40"/>
      <c r="K1" s="40" t="s">
        <v>29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117"/>
      <c r="W1" s="41"/>
      <c r="X1" s="42"/>
      <c r="Y1" s="40" t="s">
        <v>19</v>
      </c>
      <c r="Z1" s="40"/>
      <c r="AA1" s="40"/>
    </row>
    <row r="2" spans="1:53" ht="23.25"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118"/>
      <c r="W2" s="40"/>
      <c r="X2" s="40"/>
      <c r="Y2" s="40" t="s">
        <v>20</v>
      </c>
      <c r="Z2" s="40"/>
      <c r="AA2" s="40"/>
    </row>
    <row r="3" spans="1:53" ht="23.25"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18"/>
      <c r="W3" s="40"/>
      <c r="X3" s="40"/>
      <c r="Y3" s="40" t="s">
        <v>28</v>
      </c>
      <c r="Z3" s="40"/>
      <c r="AA3" s="40"/>
    </row>
    <row r="4" spans="1:53" ht="23.25">
      <c r="J4" s="40"/>
      <c r="K4" s="40"/>
      <c r="L4" s="40"/>
      <c r="M4" s="40"/>
      <c r="N4" s="40"/>
      <c r="O4" s="40"/>
      <c r="P4" s="40"/>
      <c r="Q4" s="40"/>
      <c r="R4" s="40" t="s">
        <v>52</v>
      </c>
      <c r="S4" s="40"/>
      <c r="T4" s="40"/>
      <c r="U4" s="40"/>
      <c r="V4" s="118"/>
      <c r="W4" s="40"/>
      <c r="X4" s="40"/>
      <c r="Y4" s="40"/>
      <c r="Z4" s="40"/>
      <c r="AA4" s="40"/>
    </row>
    <row r="5" spans="1:53" ht="23.25"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8"/>
      <c r="W5" s="40"/>
      <c r="X5" s="40"/>
      <c r="Y5" s="40"/>
      <c r="Z5" s="40"/>
      <c r="AA5" s="40"/>
    </row>
    <row r="6" spans="1:53" ht="20.25" thickBot="1">
      <c r="E6" s="14"/>
    </row>
    <row r="7" spans="1:53" ht="22.5">
      <c r="B7" s="234" t="s">
        <v>48</v>
      </c>
      <c r="C7" s="221" t="s">
        <v>25</v>
      </c>
      <c r="D7" s="220" t="s">
        <v>24</v>
      </c>
      <c r="E7" s="220" t="s">
        <v>33</v>
      </c>
      <c r="F7" s="219" t="s">
        <v>23</v>
      </c>
      <c r="G7" s="219" t="s">
        <v>22</v>
      </c>
      <c r="H7" s="219" t="s">
        <v>21</v>
      </c>
      <c r="I7" s="224" t="s">
        <v>32</v>
      </c>
      <c r="J7" s="224" t="s">
        <v>31</v>
      </c>
      <c r="K7" s="224"/>
      <c r="L7" s="222" t="s">
        <v>4</v>
      </c>
      <c r="M7" s="214" t="s">
        <v>5</v>
      </c>
      <c r="N7" s="214" t="s">
        <v>0</v>
      </c>
      <c r="O7" s="214"/>
      <c r="P7" s="214" t="s">
        <v>1</v>
      </c>
      <c r="Q7" s="214"/>
      <c r="R7" s="214" t="s">
        <v>2</v>
      </c>
      <c r="S7" s="214"/>
      <c r="T7" s="214" t="s">
        <v>3</v>
      </c>
      <c r="U7" s="214"/>
      <c r="V7" s="236" t="s">
        <v>8</v>
      </c>
      <c r="W7" s="214" t="s">
        <v>9</v>
      </c>
      <c r="X7" s="212" t="s">
        <v>10</v>
      </c>
    </row>
    <row r="8" spans="1:53" ht="23.25" thickBot="1">
      <c r="B8" s="235"/>
      <c r="C8" s="221"/>
      <c r="D8" s="220"/>
      <c r="E8" s="220"/>
      <c r="F8" s="219"/>
      <c r="G8" s="219"/>
      <c r="H8" s="219"/>
      <c r="I8" s="225"/>
      <c r="J8" s="225"/>
      <c r="K8" s="225"/>
      <c r="L8" s="223"/>
      <c r="M8" s="215"/>
      <c r="N8" s="31" t="s">
        <v>6</v>
      </c>
      <c r="O8" s="31" t="s">
        <v>7</v>
      </c>
      <c r="P8" s="31" t="s">
        <v>6</v>
      </c>
      <c r="Q8" s="31" t="s">
        <v>7</v>
      </c>
      <c r="R8" s="31" t="s">
        <v>6</v>
      </c>
      <c r="S8" s="31" t="s">
        <v>7</v>
      </c>
      <c r="T8" s="31" t="s">
        <v>6</v>
      </c>
      <c r="U8" s="31" t="s">
        <v>7</v>
      </c>
      <c r="V8" s="237"/>
      <c r="W8" s="215"/>
      <c r="X8" s="216"/>
      <c r="Y8" s="29"/>
    </row>
    <row r="9" spans="1:53" s="56" customFormat="1" ht="22.5">
      <c r="A9" s="16" t="s">
        <v>40</v>
      </c>
      <c r="B9" s="210" t="s">
        <v>395</v>
      </c>
      <c r="C9" s="5" t="str">
        <f t="shared" ref="C9:C26" si="0">IF(E9&gt;=10,"ناجح","مؤجل")</f>
        <v>ناجح</v>
      </c>
      <c r="D9" s="4">
        <f t="shared" ref="D9:D26" si="1">E9*(1-0.04*(H9+G9/2+F9/4))</f>
        <v>10.517033333333334</v>
      </c>
      <c r="E9" s="4">
        <f t="shared" ref="E9:E26" si="2">(O9+Q9+S9+U9+J9+I9)/6</f>
        <v>10.731666666666667</v>
      </c>
      <c r="F9" s="128">
        <v>2</v>
      </c>
      <c r="G9" s="128"/>
      <c r="H9" s="128"/>
      <c r="I9" s="64">
        <v>11.92</v>
      </c>
      <c r="J9" s="64">
        <v>11.92</v>
      </c>
      <c r="K9" s="5"/>
      <c r="L9" s="11"/>
      <c r="M9" s="7"/>
      <c r="N9" s="72">
        <v>30</v>
      </c>
      <c r="O9" s="72">
        <v>10.33</v>
      </c>
      <c r="P9" s="72">
        <v>30</v>
      </c>
      <c r="Q9" s="72">
        <v>9.9499999999999993</v>
      </c>
      <c r="R9" s="72">
        <v>30</v>
      </c>
      <c r="S9" s="79">
        <v>10.27</v>
      </c>
      <c r="T9" s="72">
        <v>30</v>
      </c>
      <c r="U9" s="72">
        <v>10</v>
      </c>
      <c r="V9" s="72" t="s">
        <v>345</v>
      </c>
      <c r="W9" s="36" t="s">
        <v>344</v>
      </c>
      <c r="X9" s="12" t="e">
        <f>FE!X25+1</f>
        <v>#REF!</v>
      </c>
      <c r="Y9" s="142">
        <v>1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56" customFormat="1" ht="22.5">
      <c r="A10" s="16" t="s">
        <v>40</v>
      </c>
      <c r="B10" s="210" t="s">
        <v>395</v>
      </c>
      <c r="C10" s="5" t="str">
        <f t="shared" si="0"/>
        <v>ناجح</v>
      </c>
      <c r="D10" s="4">
        <f t="shared" si="1"/>
        <v>10.299583333333333</v>
      </c>
      <c r="E10" s="4">
        <f t="shared" si="2"/>
        <v>10.841666666666667</v>
      </c>
      <c r="F10" s="101">
        <v>5</v>
      </c>
      <c r="G10" s="101"/>
      <c r="H10" s="101"/>
      <c r="I10" s="64">
        <v>11.78</v>
      </c>
      <c r="J10" s="64">
        <v>13.26</v>
      </c>
      <c r="K10" s="111"/>
      <c r="L10" s="111"/>
      <c r="M10" s="111"/>
      <c r="N10" s="115">
        <v>30</v>
      </c>
      <c r="O10" s="115">
        <v>10.119999999999999</v>
      </c>
      <c r="P10" s="115">
        <v>30</v>
      </c>
      <c r="Q10" s="115">
        <v>9.89</v>
      </c>
      <c r="R10" s="137">
        <v>30</v>
      </c>
      <c r="S10" s="143">
        <v>10</v>
      </c>
      <c r="T10" s="137">
        <v>30</v>
      </c>
      <c r="U10" s="143">
        <v>10</v>
      </c>
      <c r="V10" s="62" t="s">
        <v>330</v>
      </c>
      <c r="W10" s="36" t="s">
        <v>329</v>
      </c>
      <c r="X10" s="13"/>
      <c r="Y10" s="142">
        <f>Y9+1</f>
        <v>2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56" customFormat="1" ht="22.5">
      <c r="A11" s="16" t="s">
        <v>40</v>
      </c>
      <c r="B11" s="210" t="s">
        <v>395</v>
      </c>
      <c r="C11" s="5" t="str">
        <f t="shared" si="0"/>
        <v>ناجح</v>
      </c>
      <c r="D11" s="4">
        <f t="shared" si="1"/>
        <v>10.191916666666666</v>
      </c>
      <c r="E11" s="4">
        <f t="shared" si="2"/>
        <v>10.728333333333333</v>
      </c>
      <c r="F11" s="101">
        <v>5</v>
      </c>
      <c r="G11" s="101"/>
      <c r="H11" s="101"/>
      <c r="I11" s="64">
        <v>12.26</v>
      </c>
      <c r="J11" s="64">
        <v>11.32</v>
      </c>
      <c r="K11" s="111"/>
      <c r="L11" s="111"/>
      <c r="M11" s="111"/>
      <c r="N11" s="72">
        <v>30</v>
      </c>
      <c r="O11" s="72">
        <v>10.08</v>
      </c>
      <c r="P11" s="72">
        <v>30</v>
      </c>
      <c r="Q11" s="72">
        <v>10.06</v>
      </c>
      <c r="R11" s="131">
        <v>30</v>
      </c>
      <c r="S11" s="206">
        <v>10.130000000000001</v>
      </c>
      <c r="T11" s="131">
        <v>30</v>
      </c>
      <c r="U11" s="206">
        <v>10.52</v>
      </c>
      <c r="V11" s="72" t="s">
        <v>336</v>
      </c>
      <c r="W11" s="36" t="s">
        <v>335</v>
      </c>
      <c r="X11" s="23"/>
      <c r="Y11" s="142">
        <f t="shared" ref="Y11:Y26" si="3">Y10+1</f>
        <v>3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22.5">
      <c r="A12" s="16" t="s">
        <v>42</v>
      </c>
      <c r="B12" s="210" t="s">
        <v>395</v>
      </c>
      <c r="C12" s="5" t="str">
        <f t="shared" si="0"/>
        <v>ناجح</v>
      </c>
      <c r="D12" s="4">
        <f t="shared" si="1"/>
        <v>10.0947</v>
      </c>
      <c r="E12" s="4">
        <f t="shared" si="2"/>
        <v>10.196666666666667</v>
      </c>
      <c r="F12" s="101">
        <v>1</v>
      </c>
      <c r="G12" s="101"/>
      <c r="H12" s="101"/>
      <c r="I12" s="64">
        <v>10.23</v>
      </c>
      <c r="J12" s="64">
        <v>10.81</v>
      </c>
      <c r="K12" s="5"/>
      <c r="L12" s="57"/>
      <c r="M12" s="7"/>
      <c r="N12" s="72">
        <v>30</v>
      </c>
      <c r="O12" s="72">
        <v>9.2100000000000009</v>
      </c>
      <c r="P12" s="72">
        <v>30</v>
      </c>
      <c r="Q12" s="72">
        <v>10.72</v>
      </c>
      <c r="R12" s="72">
        <v>30</v>
      </c>
      <c r="S12" s="79">
        <v>10.15</v>
      </c>
      <c r="T12" s="72">
        <v>30</v>
      </c>
      <c r="U12" s="79">
        <v>10.06</v>
      </c>
      <c r="V12" s="72" t="s">
        <v>351</v>
      </c>
      <c r="W12" s="36" t="s">
        <v>350</v>
      </c>
      <c r="X12" s="23"/>
      <c r="Y12" s="142">
        <f t="shared" si="3"/>
        <v>4</v>
      </c>
    </row>
    <row r="13" spans="1:53" s="56" customFormat="1" ht="22.5">
      <c r="A13" s="16" t="s">
        <v>42</v>
      </c>
      <c r="B13" s="210" t="s">
        <v>395</v>
      </c>
      <c r="C13" s="5" t="str">
        <f t="shared" si="0"/>
        <v>ناجح</v>
      </c>
      <c r="D13" s="4">
        <f t="shared" si="1"/>
        <v>10.084249999999999</v>
      </c>
      <c r="E13" s="4">
        <f t="shared" si="2"/>
        <v>10.615</v>
      </c>
      <c r="F13" s="101">
        <v>1</v>
      </c>
      <c r="G13" s="101"/>
      <c r="H13" s="101">
        <v>1</v>
      </c>
      <c r="I13" s="64">
        <v>10.7</v>
      </c>
      <c r="J13" s="64">
        <v>12.75</v>
      </c>
      <c r="K13" s="5"/>
      <c r="L13" s="57"/>
      <c r="M13" s="7"/>
      <c r="N13" s="72">
        <v>30</v>
      </c>
      <c r="O13" s="72">
        <v>10.1</v>
      </c>
      <c r="P13" s="72">
        <v>30</v>
      </c>
      <c r="Q13" s="72">
        <v>10</v>
      </c>
      <c r="R13" s="72">
        <v>30</v>
      </c>
      <c r="S13" s="79">
        <v>10.33</v>
      </c>
      <c r="T13" s="72">
        <v>30</v>
      </c>
      <c r="U13" s="79">
        <v>9.81</v>
      </c>
      <c r="V13" s="72" t="s">
        <v>338</v>
      </c>
      <c r="W13" s="36" t="s">
        <v>337</v>
      </c>
      <c r="X13" s="13"/>
      <c r="Y13" s="142">
        <f t="shared" si="3"/>
        <v>5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56" customFormat="1" ht="22.5">
      <c r="A14" s="16" t="s">
        <v>42</v>
      </c>
      <c r="B14" s="210" t="s">
        <v>395</v>
      </c>
      <c r="C14" s="5" t="str">
        <f t="shared" si="0"/>
        <v>ناجح</v>
      </c>
      <c r="D14" s="4">
        <f t="shared" si="1"/>
        <v>10.058066666666667</v>
      </c>
      <c r="E14" s="4">
        <f t="shared" si="2"/>
        <v>10.263333333333334</v>
      </c>
      <c r="F14" s="203">
        <v>2</v>
      </c>
      <c r="G14" s="203"/>
      <c r="H14" s="203"/>
      <c r="I14" s="64">
        <v>10.02</v>
      </c>
      <c r="J14" s="64">
        <v>10.89</v>
      </c>
      <c r="K14" s="111"/>
      <c r="L14" s="129"/>
      <c r="M14" s="111"/>
      <c r="N14" s="33">
        <v>30</v>
      </c>
      <c r="O14" s="33">
        <v>9.86</v>
      </c>
      <c r="P14" s="33">
        <v>30</v>
      </c>
      <c r="Q14" s="33">
        <v>10.78</v>
      </c>
      <c r="R14" s="37">
        <v>30</v>
      </c>
      <c r="S14" s="34">
        <v>10.28</v>
      </c>
      <c r="T14" s="123">
        <v>30</v>
      </c>
      <c r="U14" s="207">
        <v>9.75</v>
      </c>
      <c r="V14" s="134" t="s">
        <v>332</v>
      </c>
      <c r="W14" s="135" t="s">
        <v>331</v>
      </c>
      <c r="X14" s="32" t="e">
        <f>#REF!+1</f>
        <v>#REF!</v>
      </c>
      <c r="Y14" s="142">
        <f t="shared" si="3"/>
        <v>6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22.5">
      <c r="A15" s="16" t="s">
        <v>42</v>
      </c>
      <c r="B15" s="210" t="s">
        <v>395</v>
      </c>
      <c r="C15" s="5" t="str">
        <f t="shared" si="0"/>
        <v>ناجح</v>
      </c>
      <c r="D15" s="4">
        <f t="shared" si="1"/>
        <v>10.012566666666666</v>
      </c>
      <c r="E15" s="4">
        <f t="shared" si="2"/>
        <v>10.651666666666667</v>
      </c>
      <c r="F15" s="101">
        <v>2</v>
      </c>
      <c r="G15" s="101"/>
      <c r="H15" s="101">
        <v>1</v>
      </c>
      <c r="I15" s="64">
        <v>10.24</v>
      </c>
      <c r="J15" s="64">
        <v>10.79</v>
      </c>
      <c r="K15" s="5"/>
      <c r="L15" s="11"/>
      <c r="M15" s="7"/>
      <c r="N15" s="72">
        <v>30</v>
      </c>
      <c r="O15" s="72">
        <v>10.42</v>
      </c>
      <c r="P15" s="72">
        <v>30</v>
      </c>
      <c r="Q15" s="72">
        <v>11.87</v>
      </c>
      <c r="R15" s="72">
        <v>30</v>
      </c>
      <c r="S15" s="79">
        <v>10.52</v>
      </c>
      <c r="T15" s="72">
        <v>30</v>
      </c>
      <c r="U15" s="79">
        <v>10.07</v>
      </c>
      <c r="V15" s="72" t="s">
        <v>354</v>
      </c>
      <c r="W15" s="36" t="s">
        <v>353</v>
      </c>
      <c r="X15" s="32" t="e">
        <f>X14+1</f>
        <v>#REF!</v>
      </c>
      <c r="Y15" s="142">
        <f t="shared" si="3"/>
        <v>7</v>
      </c>
    </row>
    <row r="16" spans="1:53" ht="22.5">
      <c r="A16" s="16" t="s">
        <v>42</v>
      </c>
      <c r="B16" s="210" t="s">
        <v>395</v>
      </c>
      <c r="C16" s="5" t="str">
        <f t="shared" si="0"/>
        <v>ناجح</v>
      </c>
      <c r="D16" s="4">
        <f t="shared" si="1"/>
        <v>9.9538833333333336</v>
      </c>
      <c r="E16" s="4">
        <f t="shared" si="2"/>
        <v>10.938333333333333</v>
      </c>
      <c r="F16" s="101">
        <v>5</v>
      </c>
      <c r="G16" s="101"/>
      <c r="H16" s="101">
        <v>1</v>
      </c>
      <c r="I16" s="64">
        <v>11.77</v>
      </c>
      <c r="J16" s="64">
        <v>13.29</v>
      </c>
      <c r="K16" s="5"/>
      <c r="L16" s="11"/>
      <c r="M16" s="7"/>
      <c r="N16" s="33">
        <v>30</v>
      </c>
      <c r="O16" s="33">
        <v>10.02</v>
      </c>
      <c r="P16" s="33">
        <v>30</v>
      </c>
      <c r="Q16" s="33">
        <v>10.55</v>
      </c>
      <c r="R16" s="137">
        <v>30</v>
      </c>
      <c r="S16" s="143">
        <v>9.8000000000000007</v>
      </c>
      <c r="T16" s="37">
        <v>30</v>
      </c>
      <c r="U16" s="34">
        <v>10.199999999999999</v>
      </c>
      <c r="V16" s="62" t="s">
        <v>341</v>
      </c>
      <c r="W16" s="36" t="s">
        <v>340</v>
      </c>
      <c r="X16" s="32" t="e">
        <f t="shared" ref="X16:X26" si="4">X15+1</f>
        <v>#REF!</v>
      </c>
      <c r="Y16" s="142">
        <f t="shared" si="3"/>
        <v>8</v>
      </c>
    </row>
    <row r="17" spans="1:53" s="56" customFormat="1" ht="22.5">
      <c r="A17" s="16" t="s">
        <v>43</v>
      </c>
      <c r="B17" s="210" t="s">
        <v>395</v>
      </c>
      <c r="C17" s="5" t="str">
        <f t="shared" si="0"/>
        <v>ناجح</v>
      </c>
      <c r="D17" s="4">
        <f t="shared" si="1"/>
        <v>9.9369999999999994</v>
      </c>
      <c r="E17" s="4">
        <f t="shared" si="2"/>
        <v>10.459999999999999</v>
      </c>
      <c r="F17" s="101">
        <v>5</v>
      </c>
      <c r="G17" s="101"/>
      <c r="H17" s="101"/>
      <c r="I17" s="64">
        <v>11.02</v>
      </c>
      <c r="J17" s="64">
        <v>10.87</v>
      </c>
      <c r="K17" s="111"/>
      <c r="L17" s="129"/>
      <c r="M17" s="111"/>
      <c r="N17" s="115">
        <v>30</v>
      </c>
      <c r="O17" s="115">
        <v>11.34</v>
      </c>
      <c r="P17" s="115">
        <v>30</v>
      </c>
      <c r="Q17" s="115">
        <v>9.5299999999999994</v>
      </c>
      <c r="R17" s="137">
        <v>30</v>
      </c>
      <c r="S17" s="143">
        <v>10</v>
      </c>
      <c r="T17" s="137">
        <v>30</v>
      </c>
      <c r="U17" s="143">
        <v>10</v>
      </c>
      <c r="V17" s="62" t="s">
        <v>328</v>
      </c>
      <c r="W17" s="36" t="s">
        <v>327</v>
      </c>
      <c r="X17" s="32" t="e">
        <f>#REF!+1</f>
        <v>#REF!</v>
      </c>
      <c r="Y17" s="142">
        <f t="shared" si="3"/>
        <v>9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56" customFormat="1" ht="22.5">
      <c r="A18" s="16" t="s">
        <v>43</v>
      </c>
      <c r="B18" s="210" t="s">
        <v>395</v>
      </c>
      <c r="C18" s="5" t="str">
        <f t="shared" si="0"/>
        <v>ناجح</v>
      </c>
      <c r="D18" s="4">
        <f t="shared" si="1"/>
        <v>9.9021666666666661</v>
      </c>
      <c r="E18" s="4">
        <f t="shared" si="2"/>
        <v>10.423333333333334</v>
      </c>
      <c r="F18" s="101">
        <v>1</v>
      </c>
      <c r="G18" s="101"/>
      <c r="H18" s="101">
        <v>1</v>
      </c>
      <c r="I18" s="64">
        <v>11.26</v>
      </c>
      <c r="J18" s="64">
        <v>10.57</v>
      </c>
      <c r="K18" s="5"/>
      <c r="L18" s="11"/>
      <c r="M18" s="7"/>
      <c r="N18" s="72">
        <v>30</v>
      </c>
      <c r="O18" s="72">
        <v>9.89</v>
      </c>
      <c r="P18" s="72">
        <v>30</v>
      </c>
      <c r="Q18" s="72">
        <v>10.3</v>
      </c>
      <c r="R18" s="72">
        <v>30</v>
      </c>
      <c r="S18" s="79">
        <v>10.11</v>
      </c>
      <c r="T18" s="72">
        <v>30</v>
      </c>
      <c r="U18" s="79">
        <v>10.41</v>
      </c>
      <c r="V18" s="72" t="s">
        <v>356</v>
      </c>
      <c r="W18" s="36" t="s">
        <v>355</v>
      </c>
      <c r="X18" s="32" t="e">
        <f t="shared" si="4"/>
        <v>#REF!</v>
      </c>
      <c r="Y18" s="142">
        <f t="shared" si="3"/>
        <v>10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56" customFormat="1" ht="22.5">
      <c r="A19" s="16" t="s">
        <v>43</v>
      </c>
      <c r="B19" s="210" t="s">
        <v>395</v>
      </c>
      <c r="C19" s="5" t="str">
        <f t="shared" si="0"/>
        <v>ناجح</v>
      </c>
      <c r="D19" s="4">
        <f t="shared" si="1"/>
        <v>9.8835000000000015</v>
      </c>
      <c r="E19" s="4">
        <f t="shared" si="2"/>
        <v>10.981666666666667</v>
      </c>
      <c r="F19" s="101">
        <v>6</v>
      </c>
      <c r="G19" s="101"/>
      <c r="H19" s="101">
        <v>1</v>
      </c>
      <c r="I19" s="64">
        <v>11.2</v>
      </c>
      <c r="J19" s="64">
        <v>12.39</v>
      </c>
      <c r="K19" s="5"/>
      <c r="L19" s="11"/>
      <c r="M19" s="7"/>
      <c r="N19" s="72">
        <v>30</v>
      </c>
      <c r="O19" s="72">
        <v>11.88</v>
      </c>
      <c r="P19" s="72">
        <v>30</v>
      </c>
      <c r="Q19" s="72">
        <v>10.42</v>
      </c>
      <c r="R19" s="131">
        <v>30</v>
      </c>
      <c r="S19" s="206">
        <v>9.92</v>
      </c>
      <c r="T19" s="131">
        <v>30</v>
      </c>
      <c r="U19" s="206">
        <v>10.08</v>
      </c>
      <c r="V19" s="72" t="s">
        <v>347</v>
      </c>
      <c r="W19" s="36" t="s">
        <v>346</v>
      </c>
      <c r="X19" s="32" t="e">
        <f>#REF!+1</f>
        <v>#REF!</v>
      </c>
      <c r="Y19" s="142">
        <f t="shared" si="3"/>
        <v>11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55" customFormat="1" ht="22.5">
      <c r="A20" s="16" t="s">
        <v>44</v>
      </c>
      <c r="B20" s="210" t="s">
        <v>395</v>
      </c>
      <c r="C20" s="5" t="str">
        <f t="shared" si="0"/>
        <v>ناجح</v>
      </c>
      <c r="D20" s="4">
        <f t="shared" si="1"/>
        <v>9.8580000000000005</v>
      </c>
      <c r="E20" s="4">
        <f t="shared" si="2"/>
        <v>10.600000000000001</v>
      </c>
      <c r="F20" s="101">
        <v>3</v>
      </c>
      <c r="G20" s="101"/>
      <c r="H20" s="101">
        <v>1</v>
      </c>
      <c r="I20" s="64">
        <v>10.48</v>
      </c>
      <c r="J20" s="64">
        <v>12.23</v>
      </c>
      <c r="K20" s="5"/>
      <c r="L20" s="11"/>
      <c r="M20" s="7"/>
      <c r="N20" s="115">
        <v>30</v>
      </c>
      <c r="O20" s="115">
        <v>10.039999999999999</v>
      </c>
      <c r="P20" s="115">
        <v>30</v>
      </c>
      <c r="Q20" s="115">
        <v>9.9600000000000009</v>
      </c>
      <c r="R20" s="37">
        <v>30</v>
      </c>
      <c r="S20" s="54">
        <v>10.4</v>
      </c>
      <c r="T20" s="37">
        <v>30</v>
      </c>
      <c r="U20" s="54">
        <v>10.49</v>
      </c>
      <c r="V20" s="62" t="s">
        <v>349</v>
      </c>
      <c r="W20" s="36" t="s">
        <v>348</v>
      </c>
      <c r="X20" s="32" t="e">
        <f>#REF!+1</f>
        <v>#REF!</v>
      </c>
      <c r="Y20" s="142">
        <f t="shared" si="3"/>
        <v>12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23.25">
      <c r="A21" s="16" t="s">
        <v>44</v>
      </c>
      <c r="B21" s="210" t="s">
        <v>395</v>
      </c>
      <c r="C21" s="5" t="str">
        <f t="shared" si="0"/>
        <v>ناجح</v>
      </c>
      <c r="D21" s="4">
        <f t="shared" si="1"/>
        <v>9.7519999999999989</v>
      </c>
      <c r="E21" s="4">
        <f t="shared" si="2"/>
        <v>10.158333333333333</v>
      </c>
      <c r="F21" s="205">
        <v>4</v>
      </c>
      <c r="G21" s="205"/>
      <c r="H21" s="205"/>
      <c r="I21" s="65">
        <v>10.53</v>
      </c>
      <c r="J21" s="65">
        <v>10.41</v>
      </c>
      <c r="K21" s="204"/>
      <c r="L21" s="11"/>
      <c r="M21" s="7"/>
      <c r="N21" s="122">
        <v>30</v>
      </c>
      <c r="O21" s="122">
        <v>9.31</v>
      </c>
      <c r="P21" s="122">
        <v>30</v>
      </c>
      <c r="Q21" s="122">
        <v>10.7</v>
      </c>
      <c r="R21" s="50">
        <v>30</v>
      </c>
      <c r="S21" s="71">
        <v>10.94</v>
      </c>
      <c r="T21" s="50">
        <v>30</v>
      </c>
      <c r="U21" s="208">
        <v>9.06</v>
      </c>
      <c r="V21" s="121" t="s">
        <v>326</v>
      </c>
      <c r="W21" s="116" t="s">
        <v>325</v>
      </c>
      <c r="X21" s="32" t="e">
        <f>#REF!+1</f>
        <v>#REF!</v>
      </c>
      <c r="Y21" s="142">
        <f t="shared" si="3"/>
        <v>13</v>
      </c>
    </row>
    <row r="22" spans="1:53" s="56" customFormat="1" ht="22.5">
      <c r="A22" s="16" t="s">
        <v>44</v>
      </c>
      <c r="B22" s="210" t="s">
        <v>395</v>
      </c>
      <c r="C22" s="5" t="str">
        <f t="shared" si="0"/>
        <v>مؤجل</v>
      </c>
      <c r="D22" s="4">
        <f t="shared" si="1"/>
        <v>9.33</v>
      </c>
      <c r="E22" s="4">
        <f t="shared" si="2"/>
        <v>9.33</v>
      </c>
      <c r="F22" s="101"/>
      <c r="G22" s="101"/>
      <c r="H22" s="101"/>
      <c r="I22" s="64">
        <v>12.53</v>
      </c>
      <c r="J22" s="64">
        <v>11.71</v>
      </c>
      <c r="K22" s="5"/>
      <c r="L22" s="11"/>
      <c r="M22" s="7"/>
      <c r="N22" s="124">
        <v>12</v>
      </c>
      <c r="O22" s="124"/>
      <c r="P22" s="72">
        <v>30</v>
      </c>
      <c r="Q22" s="72">
        <v>10.050000000000001</v>
      </c>
      <c r="R22" s="72">
        <v>30</v>
      </c>
      <c r="S22" s="72">
        <v>11.32</v>
      </c>
      <c r="T22" s="72">
        <v>30</v>
      </c>
      <c r="U22" s="72">
        <v>10.37</v>
      </c>
      <c r="V22" s="72" t="s">
        <v>343</v>
      </c>
      <c r="W22" s="36" t="s">
        <v>342</v>
      </c>
      <c r="X22" s="32" t="e">
        <f t="shared" si="4"/>
        <v>#REF!</v>
      </c>
      <c r="Y22" s="142">
        <f t="shared" si="3"/>
        <v>14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22.5">
      <c r="A23" s="16" t="s">
        <v>41</v>
      </c>
      <c r="B23" s="211"/>
      <c r="C23" s="5" t="str">
        <f t="shared" si="0"/>
        <v>ناجح</v>
      </c>
      <c r="D23" s="4">
        <f t="shared" si="1"/>
        <v>9.0943166666666677</v>
      </c>
      <c r="E23" s="4">
        <f t="shared" si="2"/>
        <v>10.218333333333334</v>
      </c>
      <c r="F23" s="125">
        <v>3</v>
      </c>
      <c r="G23" s="125"/>
      <c r="H23" s="125">
        <v>2</v>
      </c>
      <c r="I23" s="64">
        <v>10.57</v>
      </c>
      <c r="J23" s="64">
        <v>10.4</v>
      </c>
      <c r="K23" s="5"/>
      <c r="L23" s="85"/>
      <c r="M23" s="5"/>
      <c r="N23" s="33">
        <v>30</v>
      </c>
      <c r="O23" s="33">
        <v>10.62</v>
      </c>
      <c r="P23" s="33">
        <v>30</v>
      </c>
      <c r="Q23" s="33">
        <v>9.7200000000000006</v>
      </c>
      <c r="R23" s="37">
        <v>30</v>
      </c>
      <c r="S23" s="54">
        <v>8.33</v>
      </c>
      <c r="T23" s="37">
        <v>30</v>
      </c>
      <c r="U23" s="54">
        <v>11.67</v>
      </c>
      <c r="V23" s="62" t="s">
        <v>339</v>
      </c>
      <c r="W23" s="36" t="s">
        <v>12</v>
      </c>
      <c r="X23" s="32" t="e">
        <f>#REF!+1</f>
        <v>#REF!</v>
      </c>
      <c r="Y23" s="142">
        <f t="shared" si="3"/>
        <v>15</v>
      </c>
    </row>
    <row r="24" spans="1:53" ht="22.5">
      <c r="A24" s="16" t="s">
        <v>41</v>
      </c>
      <c r="B24" s="211"/>
      <c r="C24" s="5" t="str">
        <f t="shared" si="0"/>
        <v>ناجح</v>
      </c>
      <c r="D24" s="4">
        <f t="shared" si="1"/>
        <v>9.0869000000000018</v>
      </c>
      <c r="E24" s="4">
        <f t="shared" si="2"/>
        <v>10.210000000000001</v>
      </c>
      <c r="F24" s="125">
        <v>3</v>
      </c>
      <c r="G24" s="125"/>
      <c r="H24" s="125">
        <v>2</v>
      </c>
      <c r="I24" s="64">
        <v>10.09</v>
      </c>
      <c r="J24" s="64">
        <v>10.89</v>
      </c>
      <c r="K24" s="5"/>
      <c r="L24" s="11"/>
      <c r="M24" s="7"/>
      <c r="N24" s="72">
        <v>30</v>
      </c>
      <c r="O24" s="72">
        <v>10.18</v>
      </c>
      <c r="P24" s="72">
        <v>30</v>
      </c>
      <c r="Q24" s="72">
        <v>10.09</v>
      </c>
      <c r="R24" s="72">
        <v>30</v>
      </c>
      <c r="S24" s="72">
        <v>10.67</v>
      </c>
      <c r="T24" s="72">
        <v>30</v>
      </c>
      <c r="U24" s="72">
        <v>9.34</v>
      </c>
      <c r="V24" s="72" t="s">
        <v>352</v>
      </c>
      <c r="W24" s="36" t="s">
        <v>17</v>
      </c>
      <c r="X24" s="32" t="e">
        <f t="shared" si="4"/>
        <v>#REF!</v>
      </c>
      <c r="Y24" s="142">
        <f t="shared" si="3"/>
        <v>16</v>
      </c>
    </row>
    <row r="25" spans="1:53" ht="22.5">
      <c r="A25" s="16" t="s">
        <v>41</v>
      </c>
      <c r="B25" s="211"/>
      <c r="C25" s="5" t="str">
        <f t="shared" si="0"/>
        <v>ناجح</v>
      </c>
      <c r="D25" s="4">
        <f t="shared" si="1"/>
        <v>9.0705833333333352</v>
      </c>
      <c r="E25" s="4">
        <f t="shared" si="2"/>
        <v>10.191666666666668</v>
      </c>
      <c r="F25" s="125">
        <v>3</v>
      </c>
      <c r="G25" s="125"/>
      <c r="H25" s="125">
        <v>2</v>
      </c>
      <c r="I25" s="64">
        <v>10.82</v>
      </c>
      <c r="J25" s="64">
        <v>10.07</v>
      </c>
      <c r="K25" s="5"/>
      <c r="L25" s="11"/>
      <c r="M25" s="7"/>
      <c r="N25" s="72">
        <v>30</v>
      </c>
      <c r="O25" s="72">
        <v>10.33</v>
      </c>
      <c r="P25" s="72">
        <v>30</v>
      </c>
      <c r="Q25" s="72">
        <v>9.92</v>
      </c>
      <c r="R25" s="72">
        <v>30</v>
      </c>
      <c r="S25" s="72">
        <v>9.67</v>
      </c>
      <c r="T25" s="72">
        <v>30</v>
      </c>
      <c r="U25" s="72">
        <v>10.34</v>
      </c>
      <c r="V25" s="72" t="s">
        <v>357</v>
      </c>
      <c r="W25" s="36" t="s">
        <v>18</v>
      </c>
      <c r="X25" s="32" t="e">
        <f>#REF!+1</f>
        <v>#REF!</v>
      </c>
      <c r="Y25" s="142">
        <f t="shared" si="3"/>
        <v>17</v>
      </c>
    </row>
    <row r="26" spans="1:53" ht="22.5">
      <c r="A26" s="16" t="s">
        <v>41</v>
      </c>
      <c r="B26" s="211"/>
      <c r="C26" s="5" t="str">
        <f t="shared" si="0"/>
        <v>ناجح</v>
      </c>
      <c r="D26" s="4">
        <f t="shared" si="1"/>
        <v>8.3235666666666663</v>
      </c>
      <c r="E26" s="4">
        <f t="shared" si="2"/>
        <v>11.723333333333334</v>
      </c>
      <c r="F26" s="125">
        <v>1</v>
      </c>
      <c r="G26" s="125"/>
      <c r="H26" s="125">
        <v>7</v>
      </c>
      <c r="I26" s="64">
        <v>14.19</v>
      </c>
      <c r="J26" s="64">
        <v>13.85</v>
      </c>
      <c r="K26" s="111"/>
      <c r="L26" s="129"/>
      <c r="M26" s="111"/>
      <c r="N26" s="136">
        <v>30</v>
      </c>
      <c r="O26" s="136">
        <v>10.96</v>
      </c>
      <c r="P26" s="136">
        <v>30</v>
      </c>
      <c r="Q26" s="136">
        <v>11.3</v>
      </c>
      <c r="R26" s="137">
        <v>30</v>
      </c>
      <c r="S26" s="138">
        <v>9.1</v>
      </c>
      <c r="T26" s="137">
        <v>30</v>
      </c>
      <c r="U26" s="138">
        <v>10.94</v>
      </c>
      <c r="V26" s="134" t="s">
        <v>334</v>
      </c>
      <c r="W26" s="135" t="s">
        <v>333</v>
      </c>
      <c r="X26" s="32" t="e">
        <f t="shared" si="4"/>
        <v>#REF!</v>
      </c>
      <c r="Y26" s="142">
        <f t="shared" si="3"/>
        <v>18</v>
      </c>
    </row>
    <row r="27" spans="1:53" ht="23.25">
      <c r="I27" s="30" t="s">
        <v>27</v>
      </c>
    </row>
    <row r="28" spans="1:53">
      <c r="T28" s="144"/>
    </row>
    <row r="29" spans="1:53">
      <c r="T29" s="144"/>
    </row>
    <row r="30" spans="1:53">
      <c r="T30" s="144"/>
    </row>
    <row r="31" spans="1:53">
      <c r="T31" s="144"/>
    </row>
    <row r="32" spans="1:53">
      <c r="T32" s="144"/>
    </row>
    <row r="33" spans="20:20">
      <c r="T33" s="144"/>
    </row>
    <row r="34" spans="20:20">
      <c r="T34" s="144"/>
    </row>
    <row r="35" spans="20:20">
      <c r="T35" s="144"/>
    </row>
    <row r="36" spans="20:20">
      <c r="T36" s="144"/>
    </row>
    <row r="37" spans="20:20">
      <c r="T37" s="144"/>
    </row>
    <row r="38" spans="20:20">
      <c r="T38" s="144"/>
    </row>
    <row r="39" spans="20:20">
      <c r="T39" s="144"/>
    </row>
    <row r="40" spans="20:20">
      <c r="T40" s="144"/>
    </row>
    <row r="41" spans="20:20">
      <c r="T41" s="144"/>
    </row>
    <row r="42" spans="20:20">
      <c r="T42" s="144"/>
    </row>
    <row r="50" spans="2:25" ht="23.25">
      <c r="E50" s="14"/>
      <c r="I50" s="14" t="s">
        <v>36</v>
      </c>
      <c r="J50" s="40"/>
      <c r="K50" s="40" t="s">
        <v>29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117"/>
      <c r="W50" s="41"/>
      <c r="X50" s="42"/>
      <c r="Y50" s="40" t="s">
        <v>19</v>
      </c>
    </row>
    <row r="51" spans="2:25" ht="23.25"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118"/>
      <c r="W51" s="40"/>
      <c r="X51" s="40"/>
      <c r="Y51" s="40" t="s">
        <v>20</v>
      </c>
    </row>
    <row r="52" spans="2:25" ht="23.25"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118"/>
      <c r="W52" s="40"/>
      <c r="X52" s="40"/>
      <c r="Y52" s="40" t="s">
        <v>28</v>
      </c>
    </row>
    <row r="53" spans="2:25" ht="23.25">
      <c r="J53" s="40"/>
      <c r="K53" s="40"/>
      <c r="L53" s="40"/>
      <c r="M53" s="40"/>
      <c r="N53" s="40"/>
      <c r="O53" s="40"/>
      <c r="P53" s="40"/>
      <c r="Q53" s="40"/>
      <c r="R53" s="40" t="s">
        <v>38</v>
      </c>
      <c r="S53" s="40"/>
      <c r="T53" s="40"/>
      <c r="U53" s="40"/>
      <c r="V53" s="118"/>
      <c r="W53" s="40"/>
      <c r="X53" s="40"/>
      <c r="Y53" s="40"/>
    </row>
    <row r="54" spans="2:25" ht="23.25"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118"/>
      <c r="W54" s="40"/>
      <c r="X54" s="40"/>
      <c r="Y54" s="40"/>
    </row>
    <row r="55" spans="2:25" ht="20.25" thickBot="1">
      <c r="E55" s="14"/>
    </row>
    <row r="56" spans="2:25" ht="22.5">
      <c r="B56" s="234" t="s">
        <v>48</v>
      </c>
      <c r="C56" s="221" t="s">
        <v>25</v>
      </c>
      <c r="D56" s="220" t="s">
        <v>24</v>
      </c>
      <c r="E56" s="220" t="s">
        <v>33</v>
      </c>
      <c r="F56" s="219" t="s">
        <v>23</v>
      </c>
      <c r="G56" s="219" t="s">
        <v>22</v>
      </c>
      <c r="H56" s="219" t="s">
        <v>21</v>
      </c>
      <c r="I56" s="224" t="s">
        <v>32</v>
      </c>
      <c r="J56" s="224" t="s">
        <v>31</v>
      </c>
      <c r="K56" s="224"/>
      <c r="L56" s="222" t="s">
        <v>4</v>
      </c>
      <c r="M56" s="214" t="s">
        <v>5</v>
      </c>
      <c r="N56" s="214" t="s">
        <v>0</v>
      </c>
      <c r="O56" s="214"/>
      <c r="P56" s="214" t="s">
        <v>1</v>
      </c>
      <c r="Q56" s="214"/>
      <c r="R56" s="214" t="s">
        <v>2</v>
      </c>
      <c r="S56" s="214"/>
      <c r="T56" s="214" t="s">
        <v>3</v>
      </c>
      <c r="U56" s="214"/>
      <c r="V56" s="232" t="s">
        <v>8</v>
      </c>
      <c r="W56" s="214" t="s">
        <v>9</v>
      </c>
      <c r="X56" s="212" t="s">
        <v>10</v>
      </c>
    </row>
    <row r="57" spans="2:25" ht="23.25" thickBot="1">
      <c r="B57" s="235"/>
      <c r="C57" s="221"/>
      <c r="D57" s="220"/>
      <c r="E57" s="220"/>
      <c r="F57" s="219"/>
      <c r="G57" s="219"/>
      <c r="H57" s="219"/>
      <c r="I57" s="225"/>
      <c r="J57" s="225"/>
      <c r="K57" s="225"/>
      <c r="L57" s="223"/>
      <c r="M57" s="215"/>
      <c r="N57" s="76" t="s">
        <v>6</v>
      </c>
      <c r="O57" s="76" t="s">
        <v>7</v>
      </c>
      <c r="P57" s="76" t="s">
        <v>6</v>
      </c>
      <c r="Q57" s="76" t="s">
        <v>7</v>
      </c>
      <c r="R57" s="76" t="s">
        <v>6</v>
      </c>
      <c r="S57" s="76" t="s">
        <v>7</v>
      </c>
      <c r="T57" s="76" t="s">
        <v>6</v>
      </c>
      <c r="U57" s="76" t="s">
        <v>7</v>
      </c>
      <c r="V57" s="233"/>
      <c r="W57" s="215"/>
      <c r="X57" s="216"/>
      <c r="Y57" s="29"/>
    </row>
    <row r="58" spans="2:25" ht="22.5">
      <c r="B58" s="109"/>
      <c r="C58" s="5" t="str">
        <f t="shared" ref="C58:C63" si="5">IF(E58&gt;=10,"ناجح","مؤجل")</f>
        <v>مؤجل</v>
      </c>
      <c r="D58" s="4">
        <f t="shared" ref="D58:D63" si="6">E58*(1-0.04*(H58+G58/2+F58/4))</f>
        <v>0</v>
      </c>
      <c r="E58" s="4">
        <f t="shared" ref="E58:E63" si="7">(O58+Q58+S58+U58+J58+I58)/6</f>
        <v>0</v>
      </c>
      <c r="F58" s="83"/>
      <c r="G58" s="83"/>
      <c r="H58" s="83"/>
      <c r="I58" s="64"/>
      <c r="J58" s="64"/>
      <c r="K58" s="5"/>
      <c r="L58" s="85"/>
      <c r="M58" s="5"/>
      <c r="N58" s="33"/>
      <c r="O58" s="33"/>
      <c r="P58" s="33"/>
      <c r="Q58" s="33"/>
      <c r="R58" s="37"/>
      <c r="S58" s="34"/>
      <c r="T58" s="37"/>
      <c r="U58" s="34"/>
      <c r="V58" s="62"/>
      <c r="W58" s="36"/>
      <c r="X58" s="12" t="e">
        <f>FE!#REF!+1</f>
        <v>#REF!</v>
      </c>
      <c r="Y58" s="77">
        <v>1</v>
      </c>
    </row>
    <row r="59" spans="2:25" ht="22.5">
      <c r="B59" s="109"/>
      <c r="C59" s="5" t="str">
        <f t="shared" si="5"/>
        <v>مؤجل</v>
      </c>
      <c r="D59" s="4">
        <f t="shared" si="6"/>
        <v>0</v>
      </c>
      <c r="E59" s="4">
        <f t="shared" si="7"/>
        <v>0</v>
      </c>
      <c r="F59" s="83"/>
      <c r="G59" s="83"/>
      <c r="H59" s="83"/>
      <c r="I59" s="64"/>
      <c r="J59" s="64"/>
      <c r="K59" s="5"/>
      <c r="L59" s="57"/>
      <c r="M59" s="7"/>
      <c r="N59" s="33"/>
      <c r="O59" s="33"/>
      <c r="P59" s="33"/>
      <c r="Q59" s="33"/>
      <c r="R59" s="37"/>
      <c r="S59" s="34"/>
      <c r="T59" s="37"/>
      <c r="U59" s="34"/>
      <c r="V59" s="62"/>
      <c r="W59" s="36"/>
      <c r="X59" s="13"/>
      <c r="Y59" s="77">
        <f>Y58+1</f>
        <v>2</v>
      </c>
    </row>
    <row r="60" spans="2:25" ht="22.5">
      <c r="B60" s="109"/>
      <c r="C60" s="5" t="str">
        <f t="shared" si="5"/>
        <v>مؤجل</v>
      </c>
      <c r="D60" s="4">
        <f t="shared" si="6"/>
        <v>0</v>
      </c>
      <c r="E60" s="4">
        <f t="shared" si="7"/>
        <v>0</v>
      </c>
      <c r="F60" s="83"/>
      <c r="G60" s="83"/>
      <c r="H60" s="83"/>
      <c r="I60" s="64"/>
      <c r="J60" s="64"/>
      <c r="K60" s="5"/>
      <c r="L60" s="5"/>
      <c r="M60" s="5"/>
      <c r="N60" s="33"/>
      <c r="O60" s="33"/>
      <c r="P60" s="33"/>
      <c r="Q60" s="33"/>
      <c r="R60" s="37"/>
      <c r="S60" s="34"/>
      <c r="T60" s="37"/>
      <c r="U60" s="34"/>
      <c r="V60" s="62"/>
      <c r="W60" s="36"/>
      <c r="X60" s="23"/>
      <c r="Y60" s="77">
        <f t="shared" ref="Y60:Y64" si="8">Y59+1</f>
        <v>3</v>
      </c>
    </row>
    <row r="61" spans="2:25" ht="22.5">
      <c r="B61" s="109"/>
      <c r="C61" s="5" t="str">
        <f t="shared" si="5"/>
        <v>مؤجل</v>
      </c>
      <c r="D61" s="4">
        <f t="shared" si="6"/>
        <v>0</v>
      </c>
      <c r="E61" s="4">
        <f t="shared" si="7"/>
        <v>0</v>
      </c>
      <c r="F61" s="83"/>
      <c r="G61" s="83"/>
      <c r="H61" s="83"/>
      <c r="I61" s="64"/>
      <c r="J61" s="64"/>
      <c r="K61" s="5"/>
      <c r="L61" s="57"/>
      <c r="M61" s="7"/>
      <c r="N61" s="33"/>
      <c r="O61" s="33"/>
      <c r="P61" s="33"/>
      <c r="Q61" s="33"/>
      <c r="R61" s="37"/>
      <c r="S61" s="34"/>
      <c r="T61" s="37"/>
      <c r="U61" s="34"/>
      <c r="V61" s="62"/>
      <c r="W61" s="36"/>
      <c r="X61" s="23"/>
      <c r="Y61" s="77">
        <v>4</v>
      </c>
    </row>
    <row r="62" spans="2:25" ht="22.5">
      <c r="B62" s="109"/>
      <c r="C62" s="5" t="str">
        <f t="shared" si="5"/>
        <v>مؤجل</v>
      </c>
      <c r="D62" s="4">
        <f t="shared" si="6"/>
        <v>0</v>
      </c>
      <c r="E62" s="4">
        <f t="shared" si="7"/>
        <v>0</v>
      </c>
      <c r="F62" s="83"/>
      <c r="G62" s="83"/>
      <c r="H62" s="83"/>
      <c r="I62" s="64"/>
      <c r="J62" s="64"/>
      <c r="K62" s="5"/>
      <c r="L62" s="5"/>
      <c r="M62" s="5"/>
      <c r="N62" s="33"/>
      <c r="O62" s="33"/>
      <c r="P62" s="33"/>
      <c r="Q62" s="33"/>
      <c r="R62" s="37"/>
      <c r="S62" s="34"/>
      <c r="T62" s="37"/>
      <c r="U62" s="34"/>
      <c r="V62" s="62"/>
      <c r="W62" s="36"/>
      <c r="X62" s="13"/>
      <c r="Y62" s="77">
        <v>5</v>
      </c>
    </row>
    <row r="63" spans="2:25" ht="22.5">
      <c r="B63" s="109"/>
      <c r="C63" s="5" t="str">
        <f t="shared" si="5"/>
        <v>مؤجل</v>
      </c>
      <c r="D63" s="4">
        <f t="shared" si="6"/>
        <v>0</v>
      </c>
      <c r="E63" s="4">
        <f t="shared" si="7"/>
        <v>0</v>
      </c>
      <c r="F63" s="83"/>
      <c r="G63" s="83"/>
      <c r="H63" s="83"/>
      <c r="I63" s="64"/>
      <c r="J63" s="64"/>
      <c r="K63" s="5"/>
      <c r="L63" s="57"/>
      <c r="M63" s="7"/>
      <c r="N63" s="72"/>
      <c r="O63" s="79"/>
      <c r="P63" s="72"/>
      <c r="Q63" s="79"/>
      <c r="R63" s="72"/>
      <c r="S63" s="79"/>
      <c r="T63" s="72"/>
      <c r="U63" s="79"/>
      <c r="V63" s="72"/>
      <c r="W63" s="36"/>
      <c r="Y63" s="77">
        <f t="shared" si="8"/>
        <v>6</v>
      </c>
    </row>
    <row r="64" spans="2:25" ht="22.5">
      <c r="B64" s="109"/>
      <c r="C64" s="5" t="str">
        <f t="shared" ref="C64" si="9">IF(E64&gt;=10,"ناجح","مؤجل")</f>
        <v>مؤجل</v>
      </c>
      <c r="D64" s="4">
        <f t="shared" ref="D64" si="10">E64*(1-0.04*(H64+G64/2+F64/4))</f>
        <v>0</v>
      </c>
      <c r="E64" s="4">
        <f t="shared" ref="E64" si="11">(O64+Q64+S64+U64+J64+I64)/6</f>
        <v>0</v>
      </c>
      <c r="F64" s="97"/>
      <c r="G64" s="97"/>
      <c r="H64" s="97"/>
      <c r="I64" s="64"/>
      <c r="J64" s="64"/>
      <c r="K64" s="5"/>
      <c r="L64" s="57"/>
      <c r="M64" s="7"/>
      <c r="N64" s="72"/>
      <c r="O64" s="79"/>
      <c r="P64" s="72"/>
      <c r="Q64" s="79"/>
      <c r="R64" s="72"/>
      <c r="S64" s="79"/>
      <c r="T64" s="72"/>
      <c r="U64" s="79"/>
      <c r="V64" s="72"/>
      <c r="W64" s="36"/>
      <c r="Y64" s="97">
        <f t="shared" si="8"/>
        <v>7</v>
      </c>
    </row>
    <row r="65" spans="2:25" ht="22.5">
      <c r="B65" s="20"/>
      <c r="C65" s="18"/>
      <c r="D65" s="19"/>
      <c r="E65" s="19"/>
      <c r="F65" s="20"/>
      <c r="G65" s="20"/>
      <c r="H65" s="20"/>
      <c r="I65" s="66"/>
      <c r="J65" s="66"/>
      <c r="K65" s="63"/>
      <c r="L65" s="47"/>
      <c r="M65" s="48"/>
      <c r="N65" s="88"/>
      <c r="O65" s="88"/>
      <c r="P65" s="88"/>
      <c r="Q65" s="88"/>
      <c r="R65" s="88"/>
      <c r="S65" s="88"/>
      <c r="T65" s="88"/>
      <c r="U65" s="88"/>
      <c r="V65" s="88"/>
      <c r="W65" s="89"/>
      <c r="Y65" s="20"/>
    </row>
    <row r="66" spans="2:25" ht="23.25">
      <c r="B66" s="20"/>
      <c r="C66" s="18"/>
      <c r="E66" s="67" t="s">
        <v>27</v>
      </c>
      <c r="H66" s="30"/>
      <c r="J66" s="66"/>
      <c r="K66" s="63"/>
      <c r="L66" s="47"/>
      <c r="M66" s="48"/>
      <c r="N66" s="88"/>
      <c r="O66" s="88"/>
      <c r="P66" s="88"/>
      <c r="Q66" s="88"/>
      <c r="R66" s="88"/>
      <c r="S66" s="88"/>
      <c r="T66" s="88"/>
      <c r="U66" s="88"/>
      <c r="V66" s="88"/>
      <c r="W66" s="89"/>
      <c r="Y66" s="20"/>
    </row>
    <row r="67" spans="2:25" ht="22.5">
      <c r="B67" s="20"/>
      <c r="C67" s="18"/>
      <c r="D67" s="19"/>
      <c r="E67" s="19"/>
      <c r="F67" s="20"/>
      <c r="G67" s="20"/>
      <c r="H67" s="20"/>
      <c r="I67" s="66"/>
      <c r="J67" s="66"/>
      <c r="K67" s="63"/>
      <c r="L67" s="47"/>
      <c r="M67" s="48"/>
      <c r="N67" s="88"/>
      <c r="O67" s="88"/>
      <c r="P67" s="88"/>
      <c r="Q67" s="88"/>
      <c r="R67" s="88"/>
      <c r="S67" s="88"/>
      <c r="T67" s="88"/>
      <c r="U67" s="88"/>
      <c r="V67" s="88"/>
      <c r="W67" s="89"/>
      <c r="Y67" s="20"/>
    </row>
    <row r="68" spans="2:25" ht="22.5">
      <c r="B68" s="20"/>
      <c r="C68" s="18"/>
      <c r="D68" s="19"/>
      <c r="E68" s="19"/>
      <c r="F68" s="20"/>
      <c r="G68" s="20"/>
      <c r="H68" s="20"/>
      <c r="I68" s="66"/>
      <c r="J68" s="66"/>
      <c r="K68" s="63"/>
      <c r="L68" s="47"/>
      <c r="M68" s="48"/>
      <c r="N68" s="88"/>
      <c r="O68" s="88"/>
      <c r="P68" s="88"/>
      <c r="Q68" s="88"/>
      <c r="R68" s="88"/>
      <c r="S68" s="88"/>
      <c r="T68" s="88"/>
      <c r="U68" s="88"/>
      <c r="V68" s="88"/>
      <c r="W68" s="89"/>
      <c r="Y68" s="20"/>
    </row>
    <row r="69" spans="2:25" ht="22.5">
      <c r="B69" s="20"/>
      <c r="C69" s="18"/>
      <c r="D69" s="19"/>
      <c r="E69" s="19"/>
      <c r="F69" s="20"/>
      <c r="G69" s="20"/>
      <c r="H69" s="20"/>
      <c r="I69" s="66"/>
      <c r="J69" s="66"/>
      <c r="K69" s="63"/>
      <c r="L69" s="47"/>
      <c r="M69" s="48"/>
      <c r="N69" s="88"/>
      <c r="O69" s="88"/>
      <c r="P69" s="88"/>
      <c r="Q69" s="88"/>
      <c r="R69" s="88"/>
      <c r="S69" s="88"/>
      <c r="T69" s="88"/>
      <c r="U69" s="88"/>
      <c r="V69" s="88"/>
      <c r="W69" s="89"/>
      <c r="Y69" s="20"/>
    </row>
    <row r="70" spans="2:25" ht="22.5">
      <c r="B70" s="20"/>
      <c r="C70" s="18"/>
      <c r="D70" s="19"/>
      <c r="E70" s="19"/>
      <c r="F70" s="20"/>
      <c r="G70" s="20"/>
      <c r="H70" s="20"/>
      <c r="I70" s="66"/>
      <c r="J70" s="66"/>
      <c r="K70" s="63"/>
      <c r="L70" s="47"/>
      <c r="M70" s="48"/>
      <c r="N70" s="88"/>
      <c r="O70" s="88"/>
      <c r="P70" s="88"/>
      <c r="Q70" s="88"/>
      <c r="R70" s="88"/>
      <c r="S70" s="88"/>
      <c r="T70" s="88"/>
      <c r="U70" s="88"/>
      <c r="V70" s="88"/>
      <c r="W70" s="89"/>
      <c r="Y70" s="20"/>
    </row>
    <row r="71" spans="2:25" ht="22.5">
      <c r="B71" s="20"/>
      <c r="C71" s="18"/>
      <c r="D71" s="19"/>
      <c r="E71" s="19"/>
      <c r="F71" s="20"/>
      <c r="G71" s="20"/>
      <c r="H71" s="20"/>
      <c r="I71" s="66"/>
      <c r="J71" s="66"/>
      <c r="K71" s="63"/>
      <c r="L71" s="47"/>
      <c r="M71" s="48"/>
      <c r="N71" s="88"/>
      <c r="O71" s="88"/>
      <c r="P71" s="88"/>
      <c r="Q71" s="88"/>
      <c r="R71" s="88"/>
      <c r="S71" s="88"/>
      <c r="T71" s="88"/>
      <c r="U71" s="88"/>
      <c r="V71" s="88"/>
      <c r="W71" s="89"/>
      <c r="Y71" s="20"/>
    </row>
    <row r="72" spans="2:25" ht="22.5">
      <c r="B72" s="20"/>
      <c r="C72" s="18"/>
      <c r="D72" s="19"/>
      <c r="E72" s="19"/>
      <c r="F72" s="20"/>
      <c r="G72" s="20"/>
      <c r="H72" s="20"/>
      <c r="I72" s="66"/>
      <c r="J72" s="66"/>
      <c r="K72" s="63"/>
      <c r="L72" s="47"/>
      <c r="M72" s="48"/>
      <c r="N72" s="88"/>
      <c r="O72" s="88"/>
      <c r="P72" s="88"/>
      <c r="Q72" s="88"/>
      <c r="R72" s="88"/>
      <c r="S72" s="88"/>
      <c r="T72" s="88"/>
      <c r="U72" s="88"/>
      <c r="V72" s="88"/>
      <c r="W72" s="89"/>
      <c r="Y72" s="20"/>
    </row>
    <row r="73" spans="2:25" ht="22.5">
      <c r="B73" s="20"/>
      <c r="C73" s="18"/>
      <c r="D73" s="19"/>
      <c r="E73" s="19"/>
      <c r="F73" s="20"/>
      <c r="G73" s="20"/>
      <c r="H73" s="20"/>
      <c r="I73" s="66"/>
      <c r="J73" s="66"/>
      <c r="K73" s="63"/>
      <c r="L73" s="47"/>
      <c r="M73" s="48"/>
      <c r="N73" s="88"/>
      <c r="O73" s="88"/>
      <c r="P73" s="88"/>
      <c r="Q73" s="88"/>
      <c r="R73" s="88"/>
      <c r="S73" s="88"/>
      <c r="T73" s="88"/>
      <c r="U73" s="88"/>
      <c r="V73" s="88"/>
      <c r="W73" s="89"/>
      <c r="Y73" s="20"/>
    </row>
    <row r="74" spans="2:25" ht="22.5">
      <c r="B74" s="20"/>
      <c r="C74" s="18"/>
      <c r="D74" s="19"/>
      <c r="E74" s="19"/>
      <c r="F74" s="20"/>
      <c r="G74" s="20"/>
      <c r="H74" s="20"/>
      <c r="I74" s="66"/>
      <c r="J74" s="66"/>
      <c r="K74" s="63"/>
      <c r="L74" s="47"/>
      <c r="M74" s="48"/>
      <c r="N74" s="88"/>
      <c r="O74" s="88"/>
      <c r="P74" s="88"/>
      <c r="Q74" s="88"/>
      <c r="R74" s="88"/>
      <c r="S74" s="88"/>
      <c r="T74" s="88"/>
      <c r="U74" s="88"/>
      <c r="V74" s="88"/>
      <c r="W74" s="89"/>
      <c r="Y74" s="20"/>
    </row>
    <row r="75" spans="2:25" ht="22.5">
      <c r="B75" s="20"/>
      <c r="C75" s="18"/>
      <c r="D75" s="19"/>
      <c r="E75" s="19"/>
      <c r="F75" s="20"/>
      <c r="G75" s="20"/>
      <c r="H75" s="20"/>
      <c r="I75" s="66"/>
      <c r="J75" s="66"/>
      <c r="K75" s="63"/>
      <c r="L75" s="47"/>
      <c r="M75" s="48"/>
      <c r="N75" s="88"/>
      <c r="O75" s="88"/>
      <c r="P75" s="88"/>
      <c r="Q75" s="88"/>
      <c r="R75" s="88"/>
      <c r="S75" s="88"/>
      <c r="T75" s="88"/>
      <c r="U75" s="88"/>
      <c r="V75" s="88"/>
      <c r="W75" s="89"/>
      <c r="Y75" s="20"/>
    </row>
    <row r="76" spans="2:25" ht="22.5">
      <c r="B76" s="20"/>
      <c r="C76" s="18"/>
      <c r="D76" s="19"/>
      <c r="E76" s="19"/>
      <c r="F76" s="20"/>
      <c r="G76" s="20"/>
      <c r="H76" s="20"/>
      <c r="I76" s="66"/>
      <c r="J76" s="66"/>
      <c r="K76" s="63"/>
      <c r="L76" s="47"/>
      <c r="M76" s="48"/>
      <c r="N76" s="88"/>
      <c r="O76" s="88"/>
      <c r="P76" s="88"/>
      <c r="Q76" s="88"/>
      <c r="R76" s="88"/>
      <c r="S76" s="88"/>
      <c r="T76" s="88"/>
      <c r="U76" s="88"/>
      <c r="V76" s="88"/>
      <c r="W76" s="89"/>
      <c r="Y76" s="20"/>
    </row>
    <row r="77" spans="2:25" ht="22.5">
      <c r="B77" s="20"/>
      <c r="C77" s="18"/>
      <c r="D77" s="19"/>
      <c r="E77" s="19"/>
      <c r="F77" s="20"/>
      <c r="G77" s="20"/>
      <c r="H77" s="20"/>
      <c r="I77" s="66"/>
      <c r="J77" s="66"/>
      <c r="K77" s="63"/>
      <c r="L77" s="47"/>
      <c r="M77" s="48"/>
      <c r="N77" s="88"/>
      <c r="O77" s="88"/>
      <c r="P77" s="88"/>
      <c r="Q77" s="88"/>
      <c r="R77" s="88"/>
      <c r="S77" s="88"/>
      <c r="T77" s="88"/>
      <c r="U77" s="88"/>
      <c r="V77" s="88"/>
      <c r="W77" s="89"/>
      <c r="Y77" s="20"/>
    </row>
    <row r="78" spans="2:25" ht="22.5">
      <c r="B78" s="20"/>
      <c r="C78" s="18"/>
      <c r="D78" s="19"/>
      <c r="E78" s="19"/>
      <c r="F78" s="20"/>
      <c r="G78" s="20"/>
      <c r="H78" s="20"/>
      <c r="I78" s="66"/>
      <c r="J78" s="66"/>
      <c r="K78" s="63"/>
      <c r="L78" s="47"/>
      <c r="M78" s="48"/>
      <c r="N78" s="88"/>
      <c r="O78" s="88"/>
      <c r="P78" s="88"/>
      <c r="Q78" s="88"/>
      <c r="R78" s="88"/>
      <c r="S78" s="88"/>
      <c r="T78" s="88"/>
      <c r="U78" s="88"/>
      <c r="V78" s="88"/>
      <c r="W78" s="89"/>
      <c r="Y78" s="20"/>
    </row>
    <row r="79" spans="2:25" ht="22.5">
      <c r="B79" s="20"/>
      <c r="C79" s="18"/>
      <c r="D79" s="19"/>
      <c r="E79" s="19"/>
      <c r="F79" s="20"/>
      <c r="G79" s="20"/>
      <c r="H79" s="20"/>
      <c r="I79" s="66"/>
      <c r="J79" s="66"/>
      <c r="K79" s="63"/>
      <c r="L79" s="47"/>
      <c r="M79" s="48"/>
      <c r="N79" s="88"/>
      <c r="O79" s="88"/>
      <c r="P79" s="88"/>
      <c r="Q79" s="88"/>
      <c r="R79" s="88"/>
      <c r="S79" s="88"/>
      <c r="T79" s="88"/>
      <c r="U79" s="88"/>
      <c r="V79" s="88"/>
      <c r="W79" s="89"/>
      <c r="Y79" s="20"/>
    </row>
    <row r="80" spans="2:25" ht="22.5">
      <c r="B80" s="20"/>
      <c r="C80" s="18"/>
      <c r="D80" s="19"/>
      <c r="E80" s="19"/>
      <c r="F80" s="20"/>
      <c r="G80" s="20"/>
      <c r="H80" s="20"/>
      <c r="I80" s="66"/>
      <c r="J80" s="66"/>
      <c r="K80" s="63"/>
      <c r="L80" s="47"/>
      <c r="M80" s="48"/>
      <c r="N80" s="88"/>
      <c r="O80" s="88"/>
      <c r="P80" s="88"/>
      <c r="Q80" s="88"/>
      <c r="R80" s="88"/>
      <c r="S80" s="88"/>
      <c r="T80" s="88"/>
      <c r="U80" s="88"/>
      <c r="V80" s="88"/>
      <c r="W80" s="89"/>
      <c r="Y80" s="20"/>
    </row>
    <row r="81" spans="2:26" ht="22.5">
      <c r="B81" s="20"/>
      <c r="C81" s="18"/>
      <c r="D81" s="19"/>
      <c r="E81" s="19"/>
      <c r="F81" s="20"/>
      <c r="G81" s="20"/>
      <c r="H81" s="20"/>
      <c r="I81" s="66"/>
      <c r="J81" s="66"/>
      <c r="K81" s="63"/>
      <c r="L81" s="47"/>
      <c r="M81" s="48"/>
      <c r="N81" s="88"/>
      <c r="O81" s="88"/>
      <c r="P81" s="88"/>
      <c r="Q81" s="88"/>
      <c r="R81" s="88"/>
      <c r="S81" s="88"/>
      <c r="T81" s="88"/>
      <c r="U81" s="88"/>
      <c r="V81" s="88"/>
      <c r="W81" s="89"/>
      <c r="Y81" s="20"/>
    </row>
    <row r="82" spans="2:26" ht="22.5">
      <c r="B82" s="20"/>
      <c r="C82" s="18"/>
      <c r="D82" s="19"/>
      <c r="E82" s="19"/>
      <c r="F82" s="20"/>
      <c r="G82" s="20"/>
      <c r="H82" s="20"/>
      <c r="I82" s="66"/>
      <c r="J82" s="66"/>
      <c r="K82" s="63"/>
      <c r="L82" s="47"/>
      <c r="M82" s="48"/>
      <c r="N82" s="88"/>
      <c r="O82" s="88"/>
      <c r="P82" s="88"/>
      <c r="Q82" s="88"/>
      <c r="R82" s="88"/>
      <c r="S82" s="88"/>
      <c r="T82" s="88"/>
      <c r="U82" s="88"/>
      <c r="V82" s="88"/>
      <c r="W82" s="89"/>
      <c r="Y82" s="20"/>
    </row>
    <row r="83" spans="2:26" ht="22.5">
      <c r="B83" s="20"/>
      <c r="C83" s="18"/>
      <c r="D83" s="19"/>
      <c r="E83" s="19"/>
      <c r="F83" s="20"/>
      <c r="G83" s="20"/>
      <c r="H83" s="20"/>
      <c r="I83" s="66"/>
      <c r="J83" s="66"/>
      <c r="K83" s="63"/>
      <c r="L83" s="47"/>
      <c r="M83" s="48"/>
      <c r="N83" s="88"/>
      <c r="O83" s="88"/>
      <c r="P83" s="88"/>
      <c r="Q83" s="88"/>
      <c r="R83" s="88"/>
      <c r="S83" s="88"/>
      <c r="T83" s="88"/>
      <c r="U83" s="88"/>
      <c r="V83" s="88"/>
      <c r="W83" s="89"/>
      <c r="Y83" s="20"/>
    </row>
    <row r="84" spans="2:26" ht="22.5">
      <c r="B84" s="20"/>
      <c r="C84" s="18"/>
      <c r="D84" s="19"/>
      <c r="E84" s="19"/>
      <c r="F84" s="20"/>
      <c r="G84" s="20"/>
      <c r="H84" s="20"/>
      <c r="I84" s="66"/>
      <c r="J84" s="66"/>
      <c r="K84" s="63"/>
      <c r="L84" s="47"/>
      <c r="M84" s="48"/>
      <c r="N84" s="88"/>
      <c r="O84" s="88"/>
      <c r="P84" s="88"/>
      <c r="Q84" s="88"/>
      <c r="R84" s="88"/>
      <c r="S84" s="88"/>
      <c r="T84" s="88"/>
      <c r="U84" s="88"/>
      <c r="V84" s="88"/>
      <c r="W84" s="89"/>
      <c r="Y84" s="20"/>
    </row>
    <row r="85" spans="2:26" ht="22.5">
      <c r="B85" s="20"/>
      <c r="C85" s="18"/>
      <c r="D85" s="19"/>
      <c r="E85" s="19"/>
      <c r="F85" s="20"/>
      <c r="G85" s="20"/>
      <c r="H85" s="20"/>
      <c r="I85" s="66"/>
      <c r="J85" s="66"/>
      <c r="K85" s="63"/>
      <c r="L85" s="47"/>
      <c r="M85" s="48"/>
      <c r="N85" s="88"/>
      <c r="O85" s="88"/>
      <c r="P85" s="88"/>
      <c r="Q85" s="88"/>
      <c r="R85" s="88"/>
      <c r="S85" s="88"/>
      <c r="T85" s="88"/>
      <c r="U85" s="88"/>
      <c r="V85" s="88"/>
      <c r="W85" s="89"/>
      <c r="Y85" s="20"/>
    </row>
    <row r="86" spans="2:26" ht="23.25">
      <c r="B86" s="20"/>
      <c r="C86" s="18"/>
      <c r="D86" s="19"/>
      <c r="E86" s="19"/>
      <c r="F86" s="20"/>
      <c r="G86" s="20"/>
      <c r="H86" s="20"/>
      <c r="I86" s="66"/>
      <c r="K86" s="14"/>
      <c r="L86" s="16"/>
      <c r="M86" s="16"/>
      <c r="N86" s="16"/>
      <c r="O86" s="14" t="s">
        <v>36</v>
      </c>
      <c r="P86" s="40"/>
      <c r="Q86" s="88"/>
      <c r="R86" s="88"/>
      <c r="S86" s="88"/>
      <c r="T86" s="88"/>
      <c r="U86" s="88"/>
      <c r="V86" s="88"/>
      <c r="W86" s="89"/>
      <c r="Y86" s="20"/>
    </row>
    <row r="87" spans="2:26" ht="23.25">
      <c r="B87" s="17"/>
      <c r="C87" s="18"/>
      <c r="D87" s="19"/>
      <c r="F87" s="30"/>
      <c r="G87" s="20"/>
      <c r="H87" s="20"/>
      <c r="I87" s="21"/>
      <c r="J87" s="22"/>
      <c r="K87" s="23"/>
      <c r="L87" s="24"/>
      <c r="M87" s="25"/>
      <c r="N87" s="26"/>
      <c r="O87" s="27"/>
      <c r="P87" s="26"/>
      <c r="Q87" s="27"/>
      <c r="R87" s="26"/>
      <c r="S87" s="27"/>
      <c r="T87" s="26"/>
      <c r="U87" s="27"/>
      <c r="V87" s="120"/>
      <c r="W87" s="28"/>
      <c r="X87" s="13"/>
    </row>
    <row r="88" spans="2:26" ht="23.25">
      <c r="B88" s="16"/>
      <c r="F88" s="6"/>
      <c r="G88" s="6"/>
      <c r="H88" s="14"/>
      <c r="I88" s="16"/>
      <c r="J88" s="16"/>
      <c r="K88" s="16"/>
      <c r="L88" s="14" t="s">
        <v>36</v>
      </c>
      <c r="M88" s="39"/>
      <c r="N88" s="39"/>
      <c r="O88" s="39"/>
      <c r="P88" s="39"/>
      <c r="Q88" s="39"/>
      <c r="R88" s="39"/>
      <c r="S88" s="39"/>
      <c r="T88" s="39"/>
      <c r="U88" s="39"/>
      <c r="V88" s="117"/>
      <c r="W88" s="39"/>
      <c r="X88" s="41"/>
      <c r="Y88" s="42"/>
      <c r="Z88" s="40" t="s">
        <v>19</v>
      </c>
    </row>
    <row r="89" spans="2:26" ht="23.25">
      <c r="B89" s="16"/>
      <c r="F89" s="6"/>
      <c r="G89" s="14"/>
      <c r="H89" s="14"/>
      <c r="I89" s="16"/>
      <c r="J89" s="16"/>
      <c r="K89" s="16"/>
      <c r="M89" s="39"/>
      <c r="N89" s="39"/>
      <c r="O89" s="39"/>
      <c r="P89" s="39"/>
      <c r="Q89" s="39"/>
      <c r="R89" s="39"/>
      <c r="S89" s="39"/>
      <c r="T89" s="39"/>
      <c r="U89" s="39"/>
      <c r="V89" s="117"/>
      <c r="W89" s="40"/>
      <c r="X89" s="40"/>
      <c r="Y89" s="40"/>
      <c r="Z89" s="40" t="s">
        <v>20</v>
      </c>
    </row>
    <row r="90" spans="2:26" ht="23.25">
      <c r="B90" s="16"/>
      <c r="F90" s="6"/>
      <c r="G90" s="6"/>
      <c r="H90" s="6"/>
      <c r="I90" s="16"/>
      <c r="J90" s="16"/>
      <c r="K90" s="16"/>
      <c r="M90" s="39"/>
      <c r="N90" s="39"/>
      <c r="O90" s="39"/>
      <c r="P90" s="39"/>
      <c r="Q90" s="39"/>
      <c r="R90" s="39"/>
      <c r="S90" s="39"/>
      <c r="T90" s="39"/>
      <c r="U90" s="39"/>
      <c r="V90" s="117"/>
      <c r="W90" s="40"/>
      <c r="X90" s="40"/>
      <c r="Y90" s="40"/>
      <c r="Z90" s="40" t="s">
        <v>28</v>
      </c>
    </row>
    <row r="91" spans="2:26" ht="23.25">
      <c r="B91" s="16"/>
      <c r="F91" s="6"/>
      <c r="G91" s="6"/>
      <c r="H91" s="6"/>
      <c r="I91" s="16"/>
      <c r="J91" s="16"/>
      <c r="K91" s="16"/>
      <c r="M91" s="39"/>
      <c r="N91" s="39"/>
      <c r="O91" s="39"/>
      <c r="P91" s="39"/>
      <c r="Q91" s="39"/>
      <c r="R91" s="39"/>
      <c r="S91" s="39"/>
      <c r="T91" s="39"/>
      <c r="U91" s="39"/>
      <c r="V91" s="117"/>
      <c r="W91" s="40"/>
      <c r="X91" s="40"/>
      <c r="Y91" s="40"/>
      <c r="Z91" s="40"/>
    </row>
    <row r="92" spans="2:26" ht="23.25">
      <c r="B92" s="16"/>
      <c r="F92" s="6"/>
      <c r="G92" s="6"/>
      <c r="H92" s="6"/>
      <c r="I92" s="16"/>
      <c r="J92" s="16"/>
      <c r="M92" s="39"/>
      <c r="N92" s="39"/>
      <c r="O92" s="39"/>
      <c r="P92" s="39"/>
      <c r="Q92" s="40"/>
      <c r="R92" s="40"/>
      <c r="S92" s="40"/>
      <c r="T92" s="40" t="s">
        <v>47</v>
      </c>
      <c r="U92" s="40" t="s">
        <v>30</v>
      </c>
      <c r="V92" s="118"/>
      <c r="W92" s="39"/>
      <c r="X92" s="39"/>
      <c r="Y92" s="39"/>
      <c r="Z92" s="39"/>
    </row>
    <row r="93" spans="2:26" ht="23.25">
      <c r="B93" s="16"/>
      <c r="F93" s="6"/>
      <c r="G93" s="6"/>
      <c r="H93" s="6"/>
      <c r="I93" s="16"/>
      <c r="J93" s="16"/>
      <c r="M93" s="39"/>
      <c r="N93" s="39"/>
      <c r="O93" s="39"/>
      <c r="P93" s="39"/>
      <c r="Q93" s="40"/>
      <c r="R93" s="40"/>
      <c r="S93" s="40"/>
      <c r="T93" s="40"/>
      <c r="U93" s="40"/>
      <c r="V93" s="118"/>
      <c r="W93" s="39"/>
      <c r="X93" s="39"/>
      <c r="Y93" s="39"/>
      <c r="Z93" s="39"/>
    </row>
    <row r="94" spans="2:26" ht="24" thickBot="1">
      <c r="B94" s="16"/>
      <c r="F94" s="6"/>
      <c r="G94" s="6"/>
      <c r="H94" s="6"/>
      <c r="I94" s="16"/>
      <c r="J94" s="16"/>
      <c r="M94" s="39"/>
      <c r="N94" s="39"/>
      <c r="O94" s="39"/>
      <c r="P94" s="39"/>
      <c r="Q94" s="40"/>
      <c r="R94" s="40"/>
      <c r="S94" s="40"/>
      <c r="T94" s="40"/>
      <c r="U94" s="40"/>
      <c r="V94" s="118"/>
      <c r="W94" s="39"/>
      <c r="X94" s="39"/>
      <c r="Y94" s="39"/>
      <c r="Z94" s="39"/>
    </row>
    <row r="95" spans="2:26" ht="23.25">
      <c r="B95" s="217" t="s">
        <v>48</v>
      </c>
      <c r="C95" s="226" t="s">
        <v>25</v>
      </c>
      <c r="D95" s="227" t="s">
        <v>24</v>
      </c>
      <c r="E95" s="227" t="s">
        <v>33</v>
      </c>
      <c r="F95" s="227" t="s">
        <v>23</v>
      </c>
      <c r="G95" s="227" t="s">
        <v>22</v>
      </c>
      <c r="H95" s="227" t="s">
        <v>21</v>
      </c>
      <c r="I95" s="227" t="s">
        <v>32</v>
      </c>
      <c r="J95" s="227" t="s">
        <v>31</v>
      </c>
      <c r="K95" s="228"/>
      <c r="L95" s="222" t="s">
        <v>4</v>
      </c>
      <c r="M95" s="214" t="s">
        <v>5</v>
      </c>
      <c r="N95" s="214" t="s">
        <v>0</v>
      </c>
      <c r="O95" s="214"/>
      <c r="P95" s="214" t="s">
        <v>1</v>
      </c>
      <c r="Q95" s="214"/>
      <c r="R95" s="214" t="s">
        <v>2</v>
      </c>
      <c r="S95" s="214"/>
      <c r="T95" s="214" t="s">
        <v>3</v>
      </c>
      <c r="U95" s="214"/>
      <c r="V95" s="232" t="s">
        <v>8</v>
      </c>
      <c r="W95" s="214" t="s">
        <v>9</v>
      </c>
      <c r="X95" s="212" t="s">
        <v>10</v>
      </c>
      <c r="Y95" s="39"/>
      <c r="Z95" s="39"/>
    </row>
    <row r="96" spans="2:26" ht="23.25" thickBot="1">
      <c r="B96" s="218"/>
      <c r="C96" s="226"/>
      <c r="D96" s="227"/>
      <c r="E96" s="227"/>
      <c r="F96" s="227"/>
      <c r="G96" s="227"/>
      <c r="H96" s="227"/>
      <c r="I96" s="227"/>
      <c r="J96" s="227"/>
      <c r="K96" s="229"/>
      <c r="L96" s="223"/>
      <c r="M96" s="215"/>
      <c r="N96" s="82" t="s">
        <v>6</v>
      </c>
      <c r="O96" s="82" t="s">
        <v>7</v>
      </c>
      <c r="P96" s="82" t="s">
        <v>6</v>
      </c>
      <c r="Q96" s="82" t="s">
        <v>7</v>
      </c>
      <c r="R96" s="82" t="s">
        <v>6</v>
      </c>
      <c r="S96" s="82" t="s">
        <v>7</v>
      </c>
      <c r="T96" s="82" t="s">
        <v>6</v>
      </c>
      <c r="U96" s="82" t="s">
        <v>7</v>
      </c>
      <c r="V96" s="233"/>
      <c r="W96" s="215"/>
      <c r="X96" s="230"/>
      <c r="Y96" s="16"/>
    </row>
    <row r="97" spans="2:25" ht="22.5">
      <c r="B97" s="92" t="s">
        <v>35</v>
      </c>
      <c r="C97" s="90" t="str">
        <f>IF(E97&gt;=10,"ناجح","مؤجل")</f>
        <v>مؤجل</v>
      </c>
      <c r="D97" s="43">
        <f>E97*(1-0.04*(H97+G97/2+F97/4))</f>
        <v>0</v>
      </c>
      <c r="E97" s="43">
        <f>(O97+Q97+S97+U97+J97+I97)/6</f>
        <v>0</v>
      </c>
      <c r="F97" s="91"/>
      <c r="G97" s="91"/>
      <c r="H97" s="91"/>
      <c r="I97" s="65"/>
      <c r="J97" s="65"/>
      <c r="K97" s="90"/>
      <c r="L97" s="11"/>
      <c r="M97" s="7"/>
      <c r="N97" s="98"/>
      <c r="O97" s="45"/>
      <c r="P97" s="98"/>
      <c r="Q97" s="45"/>
      <c r="R97" s="98"/>
      <c r="S97" s="99"/>
      <c r="T97" s="98"/>
      <c r="U97" s="99"/>
      <c r="V97" s="62"/>
      <c r="W97" s="53"/>
      <c r="X97" s="44">
        <v>1</v>
      </c>
      <c r="Y97" s="16"/>
    </row>
    <row r="98" spans="2:25" ht="22.5">
      <c r="B98" s="92"/>
      <c r="C98" s="90" t="str">
        <f>IF(E98&gt;=10,"ناجح","مؤجل")</f>
        <v>مؤجل</v>
      </c>
      <c r="D98" s="43">
        <f>E98*(1-0.04*(H98+G98/2+F98/4))</f>
        <v>0</v>
      </c>
      <c r="E98" s="43">
        <f>(O98+Q98+S98+U98+J98+I98)/6</f>
        <v>0</v>
      </c>
      <c r="F98" s="91"/>
      <c r="G98" s="91"/>
      <c r="H98" s="91"/>
      <c r="I98" s="65"/>
      <c r="J98" s="65"/>
      <c r="K98" s="90"/>
      <c r="L98" s="11"/>
      <c r="M98" s="7"/>
      <c r="N98" s="49"/>
      <c r="O98" s="49"/>
      <c r="P98" s="49"/>
      <c r="Q98" s="49"/>
      <c r="R98" s="50"/>
      <c r="S98" s="51"/>
      <c r="T98" s="50"/>
      <c r="U98" s="51"/>
      <c r="V98" s="62"/>
      <c r="W98" s="53"/>
      <c r="X98" s="44">
        <f>X97+1</f>
        <v>2</v>
      </c>
      <c r="Y98" s="16"/>
    </row>
    <row r="99" spans="2:25" ht="22.5">
      <c r="B99" s="92"/>
      <c r="C99" s="90" t="str">
        <f>IF(E99&gt;=10,"ناجح","مؤجل")</f>
        <v>مؤجل</v>
      </c>
      <c r="D99" s="43">
        <f>E99*(1-0.04*(H99+G99/2+F99/4))</f>
        <v>0</v>
      </c>
      <c r="E99" s="43">
        <f>(O99+Q99+S99+U99+J99+I99)/6</f>
        <v>0</v>
      </c>
      <c r="F99" s="91"/>
      <c r="G99" s="91"/>
      <c r="H99" s="91"/>
      <c r="I99" s="65"/>
      <c r="J99" s="65"/>
      <c r="K99" s="90"/>
      <c r="L99" s="11"/>
      <c r="M99" s="7"/>
      <c r="N99" s="49"/>
      <c r="O99" s="93"/>
      <c r="P99" s="49"/>
      <c r="Q99" s="93"/>
      <c r="R99" s="50"/>
      <c r="S99" s="94"/>
      <c r="T99" s="50"/>
      <c r="U99" s="94"/>
      <c r="V99" s="62"/>
      <c r="W99" s="53"/>
    </row>
    <row r="100" spans="2:25" ht="22.5">
      <c r="B100" s="97"/>
      <c r="C100" s="95" t="str">
        <f>IF(E100&gt;=10,"ناجح","مؤجل")</f>
        <v>مؤجل</v>
      </c>
      <c r="D100" s="43">
        <f>E100*(1-0.04*(H100+G100/2+F100/4))</f>
        <v>0</v>
      </c>
      <c r="E100" s="43">
        <f>(O100+Q100+S100+U100+J100+I100)/6</f>
        <v>0</v>
      </c>
      <c r="F100" s="96"/>
      <c r="G100" s="96"/>
      <c r="H100" s="96"/>
      <c r="I100" s="65"/>
      <c r="J100" s="65"/>
      <c r="K100" s="95"/>
      <c r="L100" s="11"/>
      <c r="M100" s="7"/>
      <c r="N100" s="49"/>
      <c r="O100" s="93"/>
      <c r="P100" s="49"/>
      <c r="Q100" s="93"/>
      <c r="R100" s="50"/>
      <c r="S100" s="94"/>
      <c r="T100" s="50"/>
      <c r="U100" s="94"/>
      <c r="V100" s="62"/>
      <c r="W100" s="53"/>
    </row>
    <row r="101" spans="2:25" ht="22.5">
      <c r="B101" s="97"/>
      <c r="C101" s="95" t="str">
        <f>IF(E101&gt;=10,"ناجح","مؤجل")</f>
        <v>مؤجل</v>
      </c>
      <c r="D101" s="43">
        <f>E101*(1-0.04*(H101+G101/2+F101/4))</f>
        <v>0</v>
      </c>
      <c r="E101" s="43">
        <f>(O101+Q101+S101+U101+J101+I101)/6</f>
        <v>0</v>
      </c>
      <c r="F101" s="96"/>
      <c r="G101" s="96"/>
      <c r="H101" s="96"/>
      <c r="I101" s="65"/>
      <c r="J101" s="65"/>
      <c r="K101" s="95"/>
      <c r="L101" s="11"/>
      <c r="M101" s="7"/>
      <c r="N101" s="49"/>
      <c r="O101" s="93"/>
      <c r="P101" s="49"/>
      <c r="Q101" s="93"/>
      <c r="R101" s="50"/>
      <c r="S101" s="94"/>
      <c r="T101" s="50"/>
      <c r="U101" s="94"/>
      <c r="V101" s="62"/>
      <c r="W101" s="53"/>
    </row>
    <row r="104" spans="2:25" ht="23.25">
      <c r="H104" s="30" t="s">
        <v>27</v>
      </c>
    </row>
  </sheetData>
  <sortState ref="B9:W28">
    <sortCondition descending="1" ref="D9:D28"/>
  </sortState>
  <mergeCells count="57">
    <mergeCell ref="X7:X8"/>
    <mergeCell ref="N7:O7"/>
    <mergeCell ref="P7:Q7"/>
    <mergeCell ref="R7:S7"/>
    <mergeCell ref="T7:U7"/>
    <mergeCell ref="V7:V8"/>
    <mergeCell ref="W7:W8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O56"/>
    <mergeCell ref="P56:Q56"/>
    <mergeCell ref="R56:S56"/>
    <mergeCell ref="T56:U56"/>
    <mergeCell ref="V56:V57"/>
    <mergeCell ref="W56:W57"/>
    <mergeCell ref="X56:X57"/>
    <mergeCell ref="T95:U95"/>
    <mergeCell ref="V95:V96"/>
    <mergeCell ref="W95:W96"/>
    <mergeCell ref="X95:X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O95"/>
    <mergeCell ref="P95:Q95"/>
    <mergeCell ref="R95:S95"/>
  </mergeCells>
  <conditionalFormatting sqref="R58:R86 T58:T86 P63:P85 N63:N85 T97:T101 R97:R101 T9:T19 R9:R19">
    <cfRule type="dataBar" priority="161">
      <dataBar>
        <cfvo type="num" val="0"/>
        <cfvo type="num" val="30"/>
        <color rgb="FFFFC000"/>
      </dataBar>
    </cfRule>
  </conditionalFormatting>
  <conditionalFormatting sqref="T9">
    <cfRule type="dataBar" priority="160">
      <dataBar>
        <cfvo type="min" val="0"/>
        <cfvo type="max" val="0"/>
        <color rgb="FFFFB628"/>
      </dataBar>
    </cfRule>
  </conditionalFormatting>
  <conditionalFormatting sqref="R9">
    <cfRule type="dataBar" priority="159">
      <dataBar>
        <cfvo type="min" val="0"/>
        <cfvo type="max" val="0"/>
        <color rgb="FFFFB628"/>
      </dataBar>
    </cfRule>
  </conditionalFormatting>
  <conditionalFormatting sqref="T10">
    <cfRule type="dataBar" priority="157">
      <dataBar>
        <cfvo type="min" val="0"/>
        <cfvo type="max" val="0"/>
        <color rgb="FFFFB628"/>
      </dataBar>
    </cfRule>
  </conditionalFormatting>
  <conditionalFormatting sqref="R10">
    <cfRule type="dataBar" priority="155">
      <dataBar>
        <cfvo type="min" val="0"/>
        <cfvo type="max" val="0"/>
        <color rgb="FFFFB628"/>
      </dataBar>
    </cfRule>
  </conditionalFormatting>
  <conditionalFormatting sqref="T11">
    <cfRule type="dataBar" priority="151">
      <dataBar>
        <cfvo type="min" val="0"/>
        <cfvo type="max" val="0"/>
        <color rgb="FFFFB628"/>
      </dataBar>
    </cfRule>
  </conditionalFormatting>
  <conditionalFormatting sqref="R11">
    <cfRule type="dataBar" priority="150">
      <dataBar>
        <cfvo type="min" val="0"/>
        <cfvo type="max" val="0"/>
        <color rgb="FFFFB628"/>
      </dataBar>
    </cfRule>
  </conditionalFormatting>
  <conditionalFormatting sqref="T12">
    <cfRule type="dataBar" priority="146">
      <dataBar>
        <cfvo type="min" val="0"/>
        <cfvo type="max" val="0"/>
        <color rgb="FFFFB628"/>
      </dataBar>
    </cfRule>
  </conditionalFormatting>
  <conditionalFormatting sqref="R12">
    <cfRule type="dataBar" priority="145">
      <dataBar>
        <cfvo type="min" val="0"/>
        <cfvo type="max" val="0"/>
        <color rgb="FFFFB628"/>
      </dataBar>
    </cfRule>
  </conditionalFormatting>
  <conditionalFormatting sqref="T13">
    <cfRule type="dataBar" priority="140">
      <dataBar>
        <cfvo type="min" val="0"/>
        <cfvo type="max" val="0"/>
        <color rgb="FFFFB628"/>
      </dataBar>
    </cfRule>
  </conditionalFormatting>
  <conditionalFormatting sqref="R13">
    <cfRule type="dataBar" priority="139">
      <dataBar>
        <cfvo type="min" val="0"/>
        <cfvo type="max" val="0"/>
        <color rgb="FFFFB628"/>
      </dataBar>
    </cfRule>
  </conditionalFormatting>
  <conditionalFormatting sqref="T14">
    <cfRule type="dataBar" priority="125">
      <dataBar>
        <cfvo type="min" val="0"/>
        <cfvo type="max" val="0"/>
        <color rgb="FFFFB628"/>
      </dataBar>
    </cfRule>
  </conditionalFormatting>
  <conditionalFormatting sqref="R14">
    <cfRule type="dataBar" priority="124">
      <dataBar>
        <cfvo type="min" val="0"/>
        <cfvo type="max" val="0"/>
        <color rgb="FFFFB628"/>
      </dataBar>
    </cfRule>
  </conditionalFormatting>
  <conditionalFormatting sqref="T15:T16">
    <cfRule type="dataBar" priority="123">
      <dataBar>
        <cfvo type="min" val="0"/>
        <cfvo type="max" val="0"/>
        <color rgb="FFFFB628"/>
      </dataBar>
    </cfRule>
  </conditionalFormatting>
  <conditionalFormatting sqref="R15:R16">
    <cfRule type="dataBar" priority="122">
      <dataBar>
        <cfvo type="min" val="0"/>
        <cfvo type="max" val="0"/>
        <color rgb="FFFFB628"/>
      </dataBar>
    </cfRule>
  </conditionalFormatting>
  <conditionalFormatting sqref="T17">
    <cfRule type="dataBar" priority="119">
      <dataBar>
        <cfvo type="min" val="0"/>
        <cfvo type="max" val="0"/>
        <color rgb="FFFFB628"/>
      </dataBar>
    </cfRule>
  </conditionalFormatting>
  <conditionalFormatting sqref="R17">
    <cfRule type="dataBar" priority="118">
      <dataBar>
        <cfvo type="min" val="0"/>
        <cfvo type="max" val="0"/>
        <color rgb="FFFFB628"/>
      </dataBar>
    </cfRule>
  </conditionalFormatting>
  <conditionalFormatting sqref="T18">
    <cfRule type="dataBar" priority="117">
      <dataBar>
        <cfvo type="min" val="0"/>
        <cfvo type="max" val="0"/>
        <color rgb="FFFFB628"/>
      </dataBar>
    </cfRule>
  </conditionalFormatting>
  <conditionalFormatting sqref="R18">
    <cfRule type="dataBar" priority="116">
      <dataBar>
        <cfvo type="min" val="0"/>
        <cfvo type="max" val="0"/>
        <color rgb="FFFFB628"/>
      </dataBar>
    </cfRule>
  </conditionalFormatting>
  <conditionalFormatting sqref="T58">
    <cfRule type="dataBar" priority="110">
      <dataBar>
        <cfvo type="min" val="0"/>
        <cfvo type="max" val="0"/>
        <color rgb="FFFFB628"/>
      </dataBar>
    </cfRule>
  </conditionalFormatting>
  <conditionalFormatting sqref="R58">
    <cfRule type="dataBar" priority="109">
      <dataBar>
        <cfvo type="min" val="0"/>
        <cfvo type="max" val="0"/>
        <color rgb="FFFFB628"/>
      </dataBar>
    </cfRule>
  </conditionalFormatting>
  <conditionalFormatting sqref="T59">
    <cfRule type="dataBar" priority="108">
      <dataBar>
        <cfvo type="min" val="0"/>
        <cfvo type="max" val="0"/>
        <color rgb="FFFFB628"/>
      </dataBar>
    </cfRule>
  </conditionalFormatting>
  <conditionalFormatting sqref="R59">
    <cfRule type="dataBar" priority="107">
      <dataBar>
        <cfvo type="min" val="0"/>
        <cfvo type="max" val="0"/>
        <color rgb="FFFFB628"/>
      </dataBar>
    </cfRule>
  </conditionalFormatting>
  <conditionalFormatting sqref="T60">
    <cfRule type="dataBar" priority="106">
      <dataBar>
        <cfvo type="min" val="0"/>
        <cfvo type="max" val="0"/>
        <color rgb="FFFFB628"/>
      </dataBar>
    </cfRule>
  </conditionalFormatting>
  <conditionalFormatting sqref="R60">
    <cfRule type="dataBar" priority="105">
      <dataBar>
        <cfvo type="min" val="0"/>
        <cfvo type="max" val="0"/>
        <color rgb="FFFFB628"/>
      </dataBar>
    </cfRule>
  </conditionalFormatting>
  <conditionalFormatting sqref="T61">
    <cfRule type="dataBar" priority="104">
      <dataBar>
        <cfvo type="min" val="0"/>
        <cfvo type="max" val="0"/>
        <color rgb="FFFFB628"/>
      </dataBar>
    </cfRule>
  </conditionalFormatting>
  <conditionalFormatting sqref="R61">
    <cfRule type="dataBar" priority="103">
      <dataBar>
        <cfvo type="min" val="0"/>
        <cfvo type="max" val="0"/>
        <color rgb="FFFFB628"/>
      </dataBar>
    </cfRule>
  </conditionalFormatting>
  <conditionalFormatting sqref="T62">
    <cfRule type="dataBar" priority="102">
      <dataBar>
        <cfvo type="min" val="0"/>
        <cfvo type="max" val="0"/>
        <color rgb="FFFFB628"/>
      </dataBar>
    </cfRule>
  </conditionalFormatting>
  <conditionalFormatting sqref="R62">
    <cfRule type="dataBar" priority="101">
      <dataBar>
        <cfvo type="min" val="0"/>
        <cfvo type="max" val="0"/>
        <color rgb="FFFFB628"/>
      </dataBar>
    </cfRule>
  </conditionalFormatting>
  <conditionalFormatting sqref="T63:T86">
    <cfRule type="dataBar" priority="100">
      <dataBar>
        <cfvo type="min" val="0"/>
        <cfvo type="max" val="0"/>
        <color rgb="FFFFB628"/>
      </dataBar>
    </cfRule>
  </conditionalFormatting>
  <conditionalFormatting sqref="R63:R86">
    <cfRule type="dataBar" priority="99">
      <dataBar>
        <cfvo type="min" val="0"/>
        <cfvo type="max" val="0"/>
        <color rgb="FFFFB628"/>
      </dataBar>
    </cfRule>
  </conditionalFormatting>
  <conditionalFormatting sqref="T97">
    <cfRule type="dataBar" priority="26">
      <dataBar>
        <cfvo type="min" val="0"/>
        <cfvo type="max" val="0"/>
        <color rgb="FFFFB628"/>
      </dataBar>
    </cfRule>
  </conditionalFormatting>
  <conditionalFormatting sqref="R97">
    <cfRule type="dataBar" priority="25">
      <dataBar>
        <cfvo type="min" val="0"/>
        <cfvo type="max" val="0"/>
        <color rgb="FFFFB628"/>
      </dataBar>
    </cfRule>
  </conditionalFormatting>
  <conditionalFormatting sqref="T98:T101">
    <cfRule type="dataBar" priority="24">
      <dataBar>
        <cfvo type="min" val="0"/>
        <cfvo type="max" val="0"/>
        <color rgb="FFFFB628"/>
      </dataBar>
    </cfRule>
  </conditionalFormatting>
  <conditionalFormatting sqref="R98:R101">
    <cfRule type="dataBar" priority="23">
      <dataBar>
        <cfvo type="min" val="0"/>
        <cfvo type="max" val="0"/>
        <color rgb="FFFFB628"/>
      </dataBar>
    </cfRule>
  </conditionalFormatting>
  <conditionalFormatting sqref="P63:P85">
    <cfRule type="dataBar" priority="7">
      <dataBar>
        <cfvo type="min" val="0"/>
        <cfvo type="max" val="0"/>
        <color rgb="FFFFB628"/>
      </dataBar>
    </cfRule>
  </conditionalFormatting>
  <conditionalFormatting sqref="N63:N85">
    <cfRule type="dataBar" priority="6">
      <dataBar>
        <cfvo type="min" val="0"/>
        <cfvo type="max" val="0"/>
        <color rgb="FFFFB628"/>
      </dataBar>
    </cfRule>
  </conditionalFormatting>
  <conditionalFormatting sqref="R99:R101">
    <cfRule type="dataBar" priority="5">
      <dataBar>
        <cfvo type="min" val="0"/>
        <cfvo type="max" val="0"/>
        <color rgb="FFFFB628"/>
      </dataBar>
    </cfRule>
  </conditionalFormatting>
  <conditionalFormatting sqref="P99:P101">
    <cfRule type="dataBar" priority="4">
      <dataBar>
        <cfvo type="num" val="0"/>
        <cfvo type="num" val="30"/>
        <color rgb="FFFFC000"/>
      </dataBar>
    </cfRule>
  </conditionalFormatting>
  <conditionalFormatting sqref="P99:P101">
    <cfRule type="dataBar" priority="3">
      <dataBar>
        <cfvo type="min" val="0"/>
        <cfvo type="max" val="0"/>
        <color rgb="FFFFB628"/>
      </dataBar>
    </cfRule>
  </conditionalFormatting>
  <conditionalFormatting sqref="N99:N101">
    <cfRule type="dataBar" priority="2">
      <dataBar>
        <cfvo type="num" val="0"/>
        <cfvo type="num" val="30"/>
        <color rgb="FFFFC000"/>
      </dataBar>
    </cfRule>
  </conditionalFormatting>
  <conditionalFormatting sqref="N99:N101">
    <cfRule type="dataBar" priority="1">
      <dataBar>
        <cfvo type="min" val="0"/>
        <cfvo type="max" val="0"/>
        <color rgb="FFFFB628"/>
      </dataBar>
    </cfRule>
  </conditionalFormatting>
  <conditionalFormatting sqref="T19">
    <cfRule type="dataBar" priority="226">
      <dataBar>
        <cfvo type="min" val="0"/>
        <cfvo type="max" val="0"/>
        <color rgb="FFFFB628"/>
      </dataBar>
    </cfRule>
  </conditionalFormatting>
  <conditionalFormatting sqref="R19">
    <cfRule type="dataBar" priority="227">
      <dataBar>
        <cfvo type="min" val="0"/>
        <cfvo type="max" val="0"/>
        <color rgb="FFFFB628"/>
      </dataBar>
    </cfRule>
  </conditionalFormatting>
  <conditionalFormatting sqref="T16:T19">
    <cfRule type="dataBar" priority="228">
      <dataBar>
        <cfvo type="min" val="0"/>
        <cfvo type="max" val="0"/>
        <color rgb="FFFFB628"/>
      </dataBar>
    </cfRule>
  </conditionalFormatting>
  <conditionalFormatting sqref="T14:T19">
    <cfRule type="dataBar" priority="229">
      <dataBar>
        <cfvo type="min" val="0"/>
        <cfvo type="max" val="0"/>
        <color rgb="FFFFB628"/>
      </dataBar>
    </cfRule>
  </conditionalFormatting>
  <conditionalFormatting sqref="R14:R19">
    <cfRule type="dataBar" priority="230">
      <dataBar>
        <cfvo type="min" val="0"/>
        <cfvo type="max" val="0"/>
        <color rgb="FFFFB628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62"/>
  <sheetViews>
    <sheetView topLeftCell="A13" workbookViewId="0">
      <selection activeCell="J4" sqref="J4"/>
    </sheetView>
  </sheetViews>
  <sheetFormatPr baseColWidth="10" defaultRowHeight="19.5"/>
  <cols>
    <col min="1" max="1" width="11.42578125" style="63"/>
    <col min="2" max="2" width="14.42578125" style="16" hidden="1" customWidth="1"/>
    <col min="3" max="3" width="0" style="6" hidden="1" customWidth="1"/>
    <col min="4" max="4" width="11.42578125" style="6" customWidth="1"/>
    <col min="5" max="5" width="11.42578125" style="6"/>
    <col min="6" max="8" width="11.42578125" style="16" hidden="1" customWidth="1"/>
    <col min="9" max="9" width="15" style="6" customWidth="1"/>
    <col min="10" max="10" width="14.42578125" style="6" customWidth="1"/>
    <col min="11" max="13" width="11.42578125" style="6" hidden="1" customWidth="1"/>
    <col min="14" max="20" width="11.42578125" style="6"/>
    <col min="21" max="21" width="10" style="6" customWidth="1"/>
    <col min="22" max="22" width="11.42578125" style="6"/>
    <col min="23" max="23" width="25.85546875" style="6" customWidth="1"/>
    <col min="24" max="24" width="0" style="6" hidden="1" customWidth="1"/>
    <col min="25" max="16384" width="11.42578125" style="6"/>
  </cols>
  <sheetData>
    <row r="1" spans="1:54">
      <c r="D1" s="14"/>
      <c r="E1" s="14" t="s">
        <v>36</v>
      </c>
      <c r="W1" s="14"/>
      <c r="X1" s="14"/>
      <c r="Y1" s="14"/>
      <c r="Z1" s="14" t="s">
        <v>19</v>
      </c>
    </row>
    <row r="2" spans="1:54">
      <c r="W2" s="14"/>
      <c r="X2" s="14"/>
      <c r="Y2" s="14"/>
      <c r="Z2" s="14" t="s">
        <v>20</v>
      </c>
    </row>
    <row r="3" spans="1:54">
      <c r="W3" s="14"/>
      <c r="X3" s="14"/>
      <c r="Y3" s="14"/>
      <c r="Z3" s="14" t="s">
        <v>28</v>
      </c>
    </row>
    <row r="4" spans="1:54">
      <c r="O4" s="14"/>
      <c r="P4" s="14"/>
      <c r="Q4" s="14"/>
      <c r="R4" s="14" t="s">
        <v>396</v>
      </c>
      <c r="S4" s="14"/>
    </row>
    <row r="5" spans="1:54" ht="20.25" thickBot="1">
      <c r="E5" s="14"/>
    </row>
    <row r="6" spans="1:54" ht="22.5">
      <c r="A6" s="238" t="s">
        <v>48</v>
      </c>
      <c r="B6" s="217" t="s">
        <v>26</v>
      </c>
      <c r="C6" s="221" t="s">
        <v>25</v>
      </c>
      <c r="D6" s="220" t="s">
        <v>24</v>
      </c>
      <c r="E6" s="220" t="s">
        <v>33</v>
      </c>
      <c r="F6" s="219" t="s">
        <v>23</v>
      </c>
      <c r="G6" s="219" t="s">
        <v>22</v>
      </c>
      <c r="H6" s="219" t="s">
        <v>21</v>
      </c>
      <c r="I6" s="220" t="s">
        <v>32</v>
      </c>
      <c r="J6" s="220" t="s">
        <v>31</v>
      </c>
      <c r="K6" s="224"/>
      <c r="L6" s="222" t="s">
        <v>4</v>
      </c>
      <c r="M6" s="214" t="s">
        <v>5</v>
      </c>
      <c r="N6" s="214" t="s">
        <v>0</v>
      </c>
      <c r="O6" s="214"/>
      <c r="P6" s="214" t="s">
        <v>1</v>
      </c>
      <c r="Q6" s="214"/>
      <c r="R6" s="214" t="s">
        <v>2</v>
      </c>
      <c r="S6" s="214"/>
      <c r="T6" s="214" t="s">
        <v>3</v>
      </c>
      <c r="U6" s="214"/>
      <c r="V6" s="214" t="s">
        <v>8</v>
      </c>
      <c r="W6" s="214" t="s">
        <v>9</v>
      </c>
      <c r="X6" s="212" t="s">
        <v>10</v>
      </c>
    </row>
    <row r="7" spans="1:54" ht="23.25" thickBot="1">
      <c r="A7" s="239"/>
      <c r="B7" s="218"/>
      <c r="C7" s="221"/>
      <c r="D7" s="220"/>
      <c r="E7" s="220"/>
      <c r="F7" s="219"/>
      <c r="G7" s="219"/>
      <c r="H7" s="219"/>
      <c r="I7" s="220"/>
      <c r="J7" s="220"/>
      <c r="K7" s="225"/>
      <c r="L7" s="223"/>
      <c r="M7" s="215"/>
      <c r="N7" s="100" t="s">
        <v>6</v>
      </c>
      <c r="O7" s="100" t="s">
        <v>7</v>
      </c>
      <c r="P7" s="100" t="s">
        <v>6</v>
      </c>
      <c r="Q7" s="100" t="s">
        <v>7</v>
      </c>
      <c r="R7" s="100" t="s">
        <v>6</v>
      </c>
      <c r="S7" s="100" t="s">
        <v>7</v>
      </c>
      <c r="T7" s="100" t="s">
        <v>6</v>
      </c>
      <c r="U7" s="100" t="s">
        <v>7</v>
      </c>
      <c r="V7" s="215"/>
      <c r="W7" s="215"/>
      <c r="X7" s="216"/>
      <c r="Y7" s="29"/>
    </row>
    <row r="8" spans="1:54" s="80" customFormat="1" ht="23.25">
      <c r="A8" s="210" t="s">
        <v>394</v>
      </c>
      <c r="B8" s="83" t="s">
        <v>42</v>
      </c>
      <c r="C8" s="68" t="str">
        <f t="shared" ref="C8:C24" si="0">IF(E8&gt;=10,"ناجح","مؤجل")</f>
        <v>ناجح</v>
      </c>
      <c r="D8" s="4">
        <f t="shared" ref="D8:D24" si="1">E8*(1-0.04*(H8+G8/2+F8/4))</f>
        <v>10.153733333333333</v>
      </c>
      <c r="E8" s="4">
        <f t="shared" ref="E8:E24" si="2">(O8+Q8+S8+U8+J8+I8)/6</f>
        <v>11.036666666666667</v>
      </c>
      <c r="F8" s="101">
        <v>4</v>
      </c>
      <c r="G8" s="101"/>
      <c r="H8" s="101">
        <v>1</v>
      </c>
      <c r="I8" s="15">
        <v>13.17</v>
      </c>
      <c r="J8" s="64">
        <v>12</v>
      </c>
      <c r="K8" s="5"/>
      <c r="L8" s="11"/>
      <c r="M8" s="7"/>
      <c r="N8" s="72">
        <v>30</v>
      </c>
      <c r="O8" s="74">
        <v>9.75</v>
      </c>
      <c r="P8" s="72">
        <v>30</v>
      </c>
      <c r="Q8" s="74">
        <v>10.25</v>
      </c>
      <c r="R8" s="72">
        <v>30</v>
      </c>
      <c r="S8" s="72">
        <v>10.1</v>
      </c>
      <c r="T8" s="131">
        <v>30</v>
      </c>
      <c r="U8" s="131">
        <v>10.95</v>
      </c>
      <c r="V8" s="131" t="s">
        <v>381</v>
      </c>
      <c r="W8" s="132" t="s">
        <v>380</v>
      </c>
      <c r="X8" s="12" t="e">
        <f>MRKG!X22+1</f>
        <v>#REF!</v>
      </c>
      <c r="Y8" s="101">
        <v>1</v>
      </c>
      <c r="Z8" s="8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s="69" customFormat="1" ht="22.5">
      <c r="A9" s="210" t="s">
        <v>394</v>
      </c>
      <c r="B9" s="83" t="s">
        <v>40</v>
      </c>
      <c r="C9" s="68" t="str">
        <f t="shared" si="0"/>
        <v>ناجح</v>
      </c>
      <c r="D9" s="4">
        <f t="shared" si="1"/>
        <v>10.125033333333331</v>
      </c>
      <c r="E9" s="4">
        <f t="shared" si="2"/>
        <v>10.331666666666665</v>
      </c>
      <c r="F9" s="101">
        <v>2</v>
      </c>
      <c r="G9" s="101"/>
      <c r="H9" s="101"/>
      <c r="I9" s="15">
        <v>11.39</v>
      </c>
      <c r="J9" s="64">
        <v>10.25</v>
      </c>
      <c r="K9" s="5"/>
      <c r="L9" s="85"/>
      <c r="M9" s="5"/>
      <c r="N9" s="72">
        <v>30</v>
      </c>
      <c r="O9" s="72">
        <v>9.93</v>
      </c>
      <c r="P9" s="72">
        <v>30</v>
      </c>
      <c r="Q9" s="72">
        <v>10.08</v>
      </c>
      <c r="R9" s="72">
        <v>30</v>
      </c>
      <c r="S9" s="74">
        <v>10.039999999999999</v>
      </c>
      <c r="T9" s="72">
        <v>30</v>
      </c>
      <c r="U9" s="74">
        <v>10.3</v>
      </c>
      <c r="V9" s="72" t="s">
        <v>374</v>
      </c>
      <c r="W9" s="36" t="s">
        <v>373</v>
      </c>
      <c r="X9" s="12" t="e">
        <f>X8+1</f>
        <v>#REF!</v>
      </c>
      <c r="Y9" s="101">
        <f>Y8+1</f>
        <v>2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s="38" customFormat="1" ht="22.5">
      <c r="A10" s="210" t="s">
        <v>394</v>
      </c>
      <c r="B10" s="64" t="s">
        <v>40</v>
      </c>
      <c r="C10" s="5" t="str">
        <f t="shared" si="0"/>
        <v>ناجح</v>
      </c>
      <c r="D10" s="4">
        <f t="shared" si="1"/>
        <v>10.072183333333333</v>
      </c>
      <c r="E10" s="4">
        <f t="shared" si="2"/>
        <v>11.068333333333333</v>
      </c>
      <c r="F10" s="103">
        <v>5</v>
      </c>
      <c r="G10" s="103"/>
      <c r="H10" s="103">
        <v>1</v>
      </c>
      <c r="I10" s="64">
        <v>12.58</v>
      </c>
      <c r="J10" s="64">
        <v>11.82</v>
      </c>
      <c r="K10" s="5"/>
      <c r="L10" s="11"/>
      <c r="M10" s="7"/>
      <c r="N10" s="8">
        <v>30</v>
      </c>
      <c r="O10" s="9">
        <v>11.61</v>
      </c>
      <c r="P10" s="8">
        <v>30</v>
      </c>
      <c r="Q10" s="9">
        <v>9.8699999999999992</v>
      </c>
      <c r="R10" s="1">
        <v>30</v>
      </c>
      <c r="S10" s="2">
        <v>9.75</v>
      </c>
      <c r="T10" s="8">
        <v>30</v>
      </c>
      <c r="U10" s="9">
        <v>10.78</v>
      </c>
      <c r="V10" s="10" t="s">
        <v>368</v>
      </c>
      <c r="W10" s="139" t="s">
        <v>367</v>
      </c>
      <c r="X10" s="12" t="e">
        <f>X9+1</f>
        <v>#REF!</v>
      </c>
      <c r="Y10" s="209">
        <f t="shared" ref="Y10:Y24" si="3">Y9+1</f>
        <v>3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22.5">
      <c r="A11" s="210" t="s">
        <v>394</v>
      </c>
      <c r="B11" s="83" t="s">
        <v>43</v>
      </c>
      <c r="C11" s="5" t="str">
        <f t="shared" si="0"/>
        <v>ناجح</v>
      </c>
      <c r="D11" s="4">
        <f t="shared" si="1"/>
        <v>10.066833333333333</v>
      </c>
      <c r="E11" s="4">
        <f t="shared" si="2"/>
        <v>10.596666666666668</v>
      </c>
      <c r="F11" s="101">
        <v>5</v>
      </c>
      <c r="G11" s="101"/>
      <c r="H11" s="101"/>
      <c r="I11" s="15">
        <v>12.1</v>
      </c>
      <c r="J11" s="64">
        <v>11.31</v>
      </c>
      <c r="K11" s="5"/>
      <c r="L11" s="11"/>
      <c r="M11" s="7"/>
      <c r="N11" s="72">
        <v>30</v>
      </c>
      <c r="O11" s="72">
        <v>9.9600000000000009</v>
      </c>
      <c r="P11" s="72">
        <v>30</v>
      </c>
      <c r="Q11" s="72">
        <v>10.119999999999999</v>
      </c>
      <c r="R11" s="131">
        <v>30</v>
      </c>
      <c r="S11" s="131">
        <v>10</v>
      </c>
      <c r="T11" s="131">
        <v>30</v>
      </c>
      <c r="U11" s="131">
        <v>10.09</v>
      </c>
      <c r="V11" s="72" t="s">
        <v>366</v>
      </c>
      <c r="W11" s="36" t="s">
        <v>365</v>
      </c>
      <c r="X11" s="133" t="e">
        <f>#REF!+1</f>
        <v>#REF!</v>
      </c>
      <c r="Y11" s="209">
        <f t="shared" si="3"/>
        <v>4</v>
      </c>
    </row>
    <row r="12" spans="1:54" ht="22.5">
      <c r="A12" s="210" t="s">
        <v>394</v>
      </c>
      <c r="B12" s="83" t="s">
        <v>43</v>
      </c>
      <c r="C12" s="68" t="str">
        <f t="shared" si="0"/>
        <v>ناجح</v>
      </c>
      <c r="D12" s="4">
        <f t="shared" si="1"/>
        <v>9.9344166666666656</v>
      </c>
      <c r="E12" s="4">
        <f t="shared" si="2"/>
        <v>10.241666666666665</v>
      </c>
      <c r="F12" s="101">
        <v>3</v>
      </c>
      <c r="G12" s="101"/>
      <c r="H12" s="101"/>
      <c r="I12" s="15">
        <v>11.51</v>
      </c>
      <c r="J12" s="64">
        <v>9.59</v>
      </c>
      <c r="K12" s="5"/>
      <c r="L12" s="85"/>
      <c r="M12" s="5"/>
      <c r="N12" s="124">
        <v>30</v>
      </c>
      <c r="O12" s="124">
        <v>9.9499999999999993</v>
      </c>
      <c r="P12" s="124">
        <v>30</v>
      </c>
      <c r="Q12" s="124">
        <v>10.06</v>
      </c>
      <c r="R12" s="72">
        <v>30</v>
      </c>
      <c r="S12" s="72">
        <v>8.9600000000000009</v>
      </c>
      <c r="T12" s="72">
        <v>30</v>
      </c>
      <c r="U12" s="72">
        <v>11.38</v>
      </c>
      <c r="V12" s="72" t="s">
        <v>364</v>
      </c>
      <c r="W12" s="36" t="s">
        <v>363</v>
      </c>
      <c r="X12" s="12" t="e">
        <f t="shared" ref="X12" si="4">X11+1</f>
        <v>#REF!</v>
      </c>
      <c r="Y12" s="209">
        <f t="shared" si="3"/>
        <v>5</v>
      </c>
    </row>
    <row r="13" spans="1:54" s="80" customFormat="1" ht="23.25">
      <c r="A13" s="210" t="s">
        <v>394</v>
      </c>
      <c r="B13" s="83" t="s">
        <v>43</v>
      </c>
      <c r="C13" s="5" t="str">
        <f t="shared" si="0"/>
        <v>ناجح</v>
      </c>
      <c r="D13" s="4">
        <f t="shared" si="1"/>
        <v>9.535283333333334</v>
      </c>
      <c r="E13" s="4">
        <f t="shared" si="2"/>
        <v>10.478333333333333</v>
      </c>
      <c r="F13" s="101">
        <v>5</v>
      </c>
      <c r="G13" s="101"/>
      <c r="H13" s="101">
        <v>1</v>
      </c>
      <c r="I13" s="15">
        <v>11.67</v>
      </c>
      <c r="J13" s="64">
        <v>10.84</v>
      </c>
      <c r="K13" s="5"/>
      <c r="L13" s="11"/>
      <c r="M13" s="7"/>
      <c r="N13" s="72">
        <v>30</v>
      </c>
      <c r="O13" s="74">
        <v>10.08</v>
      </c>
      <c r="P13" s="72">
        <v>30</v>
      </c>
      <c r="Q13" s="74">
        <v>10.28</v>
      </c>
      <c r="R13" s="131">
        <v>30</v>
      </c>
      <c r="S13" s="131">
        <v>10.08</v>
      </c>
      <c r="T13" s="131">
        <v>30</v>
      </c>
      <c r="U13" s="131">
        <v>9.92</v>
      </c>
      <c r="V13" s="72" t="s">
        <v>383</v>
      </c>
      <c r="W13" s="75" t="s">
        <v>382</v>
      </c>
      <c r="X13" s="12">
        <v>33</v>
      </c>
      <c r="Y13" s="209">
        <f t="shared" si="3"/>
        <v>6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s="38" customFormat="1" ht="23.25">
      <c r="A14" s="210" t="s">
        <v>394</v>
      </c>
      <c r="B14" s="83" t="s">
        <v>44</v>
      </c>
      <c r="C14" s="5" t="str">
        <f t="shared" si="0"/>
        <v>ناجح</v>
      </c>
      <c r="D14" s="4">
        <f t="shared" si="1"/>
        <v>9.3579333333333352</v>
      </c>
      <c r="E14" s="4">
        <f t="shared" si="2"/>
        <v>10.171666666666669</v>
      </c>
      <c r="F14" s="101">
        <v>4</v>
      </c>
      <c r="G14" s="101"/>
      <c r="H14" s="101">
        <v>1</v>
      </c>
      <c r="I14" s="141">
        <v>10.32</v>
      </c>
      <c r="J14" s="140">
        <v>10.48</v>
      </c>
      <c r="K14" s="5"/>
      <c r="L14" s="11"/>
      <c r="M14" s="7"/>
      <c r="N14" s="124">
        <v>30</v>
      </c>
      <c r="O14" s="127">
        <v>10.33</v>
      </c>
      <c r="P14" s="124">
        <v>30</v>
      </c>
      <c r="Q14" s="127">
        <v>9.66</v>
      </c>
      <c r="R14" s="72">
        <v>30</v>
      </c>
      <c r="S14" s="72">
        <v>10.17</v>
      </c>
      <c r="T14" s="72">
        <v>30</v>
      </c>
      <c r="U14" s="72">
        <v>10.07</v>
      </c>
      <c r="V14" s="72" t="s">
        <v>385</v>
      </c>
      <c r="W14" s="75" t="s">
        <v>384</v>
      </c>
      <c r="X14" s="133">
        <v>35</v>
      </c>
      <c r="Y14" s="209">
        <f t="shared" si="3"/>
        <v>7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23.25">
      <c r="A15" s="210" t="s">
        <v>394</v>
      </c>
      <c r="B15" s="83" t="s">
        <v>42</v>
      </c>
      <c r="C15" s="5" t="str">
        <f t="shared" si="0"/>
        <v>ناجح</v>
      </c>
      <c r="D15" s="4">
        <f t="shared" si="1"/>
        <v>9.3138500000000004</v>
      </c>
      <c r="E15" s="4">
        <f t="shared" si="2"/>
        <v>10.234999999999999</v>
      </c>
      <c r="F15" s="101">
        <v>5</v>
      </c>
      <c r="G15" s="101"/>
      <c r="H15" s="101">
        <v>1</v>
      </c>
      <c r="I15" s="15">
        <v>10.33</v>
      </c>
      <c r="J15" s="64">
        <v>10.73</v>
      </c>
      <c r="K15" s="63"/>
      <c r="L15" s="47"/>
      <c r="M15" s="48"/>
      <c r="N15" s="72">
        <v>30</v>
      </c>
      <c r="O15" s="74">
        <v>10.1</v>
      </c>
      <c r="P15" s="72">
        <v>30</v>
      </c>
      <c r="Q15" s="74">
        <v>10.25</v>
      </c>
      <c r="R15" s="131">
        <v>30</v>
      </c>
      <c r="S15" s="131">
        <v>9.61</v>
      </c>
      <c r="T15" s="72">
        <v>30</v>
      </c>
      <c r="U15" s="72">
        <v>10.39</v>
      </c>
      <c r="V15" s="72" t="s">
        <v>377</v>
      </c>
      <c r="W15" s="75" t="s">
        <v>376</v>
      </c>
      <c r="Y15" s="209">
        <f t="shared" si="3"/>
        <v>8</v>
      </c>
    </row>
    <row r="16" spans="1:54" s="38" customFormat="1" ht="23.25">
      <c r="A16" s="210" t="s">
        <v>394</v>
      </c>
      <c r="B16" s="83" t="s">
        <v>40</v>
      </c>
      <c r="C16" s="5" t="str">
        <f t="shared" si="0"/>
        <v>ناجح</v>
      </c>
      <c r="D16" s="4">
        <f t="shared" si="1"/>
        <v>9.2500666666666653</v>
      </c>
      <c r="E16" s="4">
        <f t="shared" si="2"/>
        <v>10.393333333333333</v>
      </c>
      <c r="F16" s="101">
        <v>3</v>
      </c>
      <c r="G16" s="101"/>
      <c r="H16" s="101">
        <v>2</v>
      </c>
      <c r="I16" s="15">
        <v>11.33</v>
      </c>
      <c r="J16" s="64">
        <v>10.85</v>
      </c>
      <c r="K16" s="63"/>
      <c r="L16" s="47"/>
      <c r="M16" s="48"/>
      <c r="N16" s="72">
        <v>30</v>
      </c>
      <c r="O16" s="72">
        <v>10.02</v>
      </c>
      <c r="P16" s="72">
        <v>30</v>
      </c>
      <c r="Q16" s="72">
        <v>10.02</v>
      </c>
      <c r="R16" s="72">
        <v>30</v>
      </c>
      <c r="S16" s="72">
        <v>9.98</v>
      </c>
      <c r="T16" s="72">
        <v>30</v>
      </c>
      <c r="U16" s="72">
        <v>10.16</v>
      </c>
      <c r="V16" s="72" t="s">
        <v>360</v>
      </c>
      <c r="W16" s="75" t="s">
        <v>11</v>
      </c>
      <c r="X16" s="6"/>
      <c r="Y16" s="209">
        <f t="shared" si="3"/>
        <v>9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22.5">
      <c r="A17" s="210" t="s">
        <v>394</v>
      </c>
      <c r="B17" s="83" t="s">
        <v>43</v>
      </c>
      <c r="C17" s="68" t="str">
        <f t="shared" si="0"/>
        <v>ناجح</v>
      </c>
      <c r="D17" s="4">
        <f t="shared" si="1"/>
        <v>9.1872000000000007</v>
      </c>
      <c r="E17" s="4">
        <f t="shared" si="2"/>
        <v>10.56</v>
      </c>
      <c r="F17" s="101">
        <v>5</v>
      </c>
      <c r="G17" s="101"/>
      <c r="H17" s="101">
        <v>2</v>
      </c>
      <c r="I17" s="15">
        <v>11.33</v>
      </c>
      <c r="J17" s="64">
        <v>10.48</v>
      </c>
      <c r="K17" s="63"/>
      <c r="L17" s="63"/>
      <c r="M17" s="63"/>
      <c r="N17" s="72">
        <v>30</v>
      </c>
      <c r="O17" s="72">
        <v>9.4499999999999993</v>
      </c>
      <c r="P17" s="72">
        <v>30</v>
      </c>
      <c r="Q17" s="72">
        <v>11.06</v>
      </c>
      <c r="R17" s="131">
        <v>30</v>
      </c>
      <c r="S17" s="131">
        <v>10.7</v>
      </c>
      <c r="T17" s="72">
        <v>30</v>
      </c>
      <c r="U17" s="72">
        <v>10.34</v>
      </c>
      <c r="V17" s="72" t="s">
        <v>371</v>
      </c>
      <c r="W17" s="135" t="s">
        <v>14</v>
      </c>
      <c r="Y17" s="209">
        <f t="shared" si="3"/>
        <v>10</v>
      </c>
    </row>
    <row r="18" spans="1:54" s="69" customFormat="1" ht="22.5">
      <c r="A18" s="210" t="s">
        <v>394</v>
      </c>
      <c r="B18" s="83" t="s">
        <v>42</v>
      </c>
      <c r="C18" s="68" t="str">
        <f t="shared" si="0"/>
        <v>ناجح</v>
      </c>
      <c r="D18" s="4">
        <f t="shared" si="1"/>
        <v>9.0649833333333323</v>
      </c>
      <c r="E18" s="4">
        <f t="shared" si="2"/>
        <v>10.921666666666667</v>
      </c>
      <c r="F18" s="101">
        <v>5</v>
      </c>
      <c r="G18" s="101"/>
      <c r="H18" s="101">
        <v>3</v>
      </c>
      <c r="I18" s="15">
        <v>12.46</v>
      </c>
      <c r="J18" s="64">
        <v>12.62</v>
      </c>
      <c r="K18" s="63"/>
      <c r="L18" s="63"/>
      <c r="M18" s="63"/>
      <c r="N18" s="72">
        <v>30</v>
      </c>
      <c r="O18" s="72">
        <v>9.73</v>
      </c>
      <c r="P18" s="72">
        <v>30</v>
      </c>
      <c r="Q18" s="72">
        <v>10.72</v>
      </c>
      <c r="R18" s="72">
        <v>30</v>
      </c>
      <c r="S18" s="72">
        <v>10.1</v>
      </c>
      <c r="T18" s="131">
        <v>30</v>
      </c>
      <c r="U18" s="131">
        <v>9.9</v>
      </c>
      <c r="V18" s="72" t="s">
        <v>370</v>
      </c>
      <c r="W18" s="36" t="s">
        <v>369</v>
      </c>
      <c r="X18" s="6"/>
      <c r="Y18" s="209">
        <f t="shared" si="3"/>
        <v>11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22.5">
      <c r="A19" s="210" t="s">
        <v>394</v>
      </c>
      <c r="B19" s="83" t="s">
        <v>44</v>
      </c>
      <c r="C19" s="5" t="str">
        <f t="shared" si="0"/>
        <v>ناجح</v>
      </c>
      <c r="D19" s="4">
        <f t="shared" si="1"/>
        <v>8.9813000000000009</v>
      </c>
      <c r="E19" s="4">
        <f t="shared" si="2"/>
        <v>10.323333333333334</v>
      </c>
      <c r="F19" s="101">
        <v>5</v>
      </c>
      <c r="G19" s="101"/>
      <c r="H19" s="101">
        <v>2</v>
      </c>
      <c r="I19" s="15">
        <v>10.85</v>
      </c>
      <c r="J19" s="64">
        <v>10.66</v>
      </c>
      <c r="K19" s="63"/>
      <c r="L19" s="47"/>
      <c r="M19" s="48"/>
      <c r="N19" s="72">
        <v>30</v>
      </c>
      <c r="O19" s="74">
        <v>10.5</v>
      </c>
      <c r="P19" s="72">
        <v>30</v>
      </c>
      <c r="Q19" s="72">
        <v>9.56</v>
      </c>
      <c r="R19" s="131">
        <v>30</v>
      </c>
      <c r="S19" s="131">
        <v>9.8699999999999992</v>
      </c>
      <c r="T19" s="131">
        <v>30</v>
      </c>
      <c r="U19" s="131">
        <v>10.5</v>
      </c>
      <c r="V19" s="131" t="s">
        <v>390</v>
      </c>
      <c r="W19" s="135" t="s">
        <v>391</v>
      </c>
      <c r="Y19" s="209">
        <f t="shared" si="3"/>
        <v>12</v>
      </c>
    </row>
    <row r="20" spans="1:54" ht="22.5">
      <c r="A20" s="210" t="s">
        <v>394</v>
      </c>
      <c r="B20" s="83" t="s">
        <v>43</v>
      </c>
      <c r="C20" s="5" t="str">
        <f t="shared" si="0"/>
        <v>مؤجل</v>
      </c>
      <c r="D20" s="4">
        <f t="shared" si="1"/>
        <v>8.9089000000000009</v>
      </c>
      <c r="E20" s="4">
        <f t="shared" si="2"/>
        <v>9.7900000000000009</v>
      </c>
      <c r="F20" s="101">
        <v>5</v>
      </c>
      <c r="G20" s="101"/>
      <c r="H20" s="101">
        <v>1</v>
      </c>
      <c r="I20" s="15">
        <v>10.57</v>
      </c>
      <c r="J20" s="64">
        <v>10.01</v>
      </c>
      <c r="K20" s="63"/>
      <c r="L20" s="47"/>
      <c r="M20" s="48"/>
      <c r="N20" s="33">
        <v>30</v>
      </c>
      <c r="O20" s="33">
        <v>10.35</v>
      </c>
      <c r="P20" s="33">
        <v>30</v>
      </c>
      <c r="Q20" s="33">
        <v>9.65</v>
      </c>
      <c r="R20" s="137">
        <v>18</v>
      </c>
      <c r="S20" s="138">
        <v>8.1</v>
      </c>
      <c r="T20" s="37">
        <v>30</v>
      </c>
      <c r="U20" s="54">
        <v>10.06</v>
      </c>
      <c r="V20" s="35" t="s">
        <v>362</v>
      </c>
      <c r="W20" s="36" t="s">
        <v>361</v>
      </c>
      <c r="Y20" s="209">
        <f t="shared" si="3"/>
        <v>13</v>
      </c>
    </row>
    <row r="21" spans="1:54" ht="22.5">
      <c r="A21" s="210" t="s">
        <v>394</v>
      </c>
      <c r="B21" s="126" t="s">
        <v>43</v>
      </c>
      <c r="C21" s="5" t="str">
        <f t="shared" si="0"/>
        <v>ناجح</v>
      </c>
      <c r="D21" s="4">
        <f t="shared" si="1"/>
        <v>8.7905999999999995</v>
      </c>
      <c r="E21" s="4">
        <f t="shared" si="2"/>
        <v>10.465</v>
      </c>
      <c r="F21" s="126">
        <v>8</v>
      </c>
      <c r="G21" s="126"/>
      <c r="H21" s="126">
        <v>2</v>
      </c>
      <c r="I21" s="141">
        <v>10.71</v>
      </c>
      <c r="J21" s="140">
        <v>10.23</v>
      </c>
      <c r="K21" s="63"/>
      <c r="L21" s="63"/>
      <c r="M21" s="63"/>
      <c r="N21" s="33">
        <v>30</v>
      </c>
      <c r="O21" s="33">
        <v>9.81</v>
      </c>
      <c r="P21" s="33">
        <v>30</v>
      </c>
      <c r="Q21" s="33">
        <v>10.199999999999999</v>
      </c>
      <c r="R21" s="137">
        <v>30</v>
      </c>
      <c r="S21" s="138">
        <v>11.4</v>
      </c>
      <c r="T21" s="37">
        <v>30</v>
      </c>
      <c r="U21" s="54">
        <v>10.44</v>
      </c>
      <c r="V21" s="35" t="s">
        <v>372</v>
      </c>
      <c r="W21" s="135" t="s">
        <v>16</v>
      </c>
      <c r="Y21" s="209">
        <f t="shared" si="3"/>
        <v>14</v>
      </c>
    </row>
    <row r="22" spans="1:54" ht="22.5">
      <c r="A22" s="211"/>
      <c r="B22" s="126" t="s">
        <v>44</v>
      </c>
      <c r="C22" s="5" t="str">
        <f t="shared" si="0"/>
        <v>ناجح</v>
      </c>
      <c r="D22" s="4">
        <f t="shared" si="1"/>
        <v>8.5170666666666666</v>
      </c>
      <c r="E22" s="4">
        <f t="shared" si="2"/>
        <v>10.386666666666667</v>
      </c>
      <c r="F22" s="126">
        <v>6</v>
      </c>
      <c r="G22" s="126"/>
      <c r="H22" s="126">
        <v>3</v>
      </c>
      <c r="I22" s="15">
        <v>11.58</v>
      </c>
      <c r="J22" s="64">
        <v>8.5299999999999994</v>
      </c>
      <c r="K22" s="63"/>
      <c r="L22" s="47"/>
      <c r="M22" s="48"/>
      <c r="N22" s="8">
        <v>30</v>
      </c>
      <c r="O22" s="9">
        <v>10.66</v>
      </c>
      <c r="P22" s="8">
        <v>30</v>
      </c>
      <c r="Q22" s="9">
        <v>9.7200000000000006</v>
      </c>
      <c r="R22" s="1">
        <v>30</v>
      </c>
      <c r="S22" s="2">
        <v>11.2</v>
      </c>
      <c r="T22" s="1">
        <v>30</v>
      </c>
      <c r="U22" s="2">
        <v>10.63</v>
      </c>
      <c r="V22" s="3" t="s">
        <v>359</v>
      </c>
      <c r="W22" s="139" t="s">
        <v>358</v>
      </c>
      <c r="Y22" s="209">
        <f t="shared" si="3"/>
        <v>15</v>
      </c>
    </row>
    <row r="23" spans="1:54" ht="22.5">
      <c r="A23" s="211"/>
      <c r="B23" s="126" t="s">
        <v>44</v>
      </c>
      <c r="C23" s="5" t="str">
        <f t="shared" si="0"/>
        <v>ناجح</v>
      </c>
      <c r="D23" s="4">
        <f t="shared" si="1"/>
        <v>8.460466666666667</v>
      </c>
      <c r="E23" s="4">
        <f t="shared" si="2"/>
        <v>10.193333333333333</v>
      </c>
      <c r="F23" s="126">
        <v>5</v>
      </c>
      <c r="G23" s="126"/>
      <c r="H23" s="126">
        <v>3</v>
      </c>
      <c r="I23" s="15">
        <v>9.6199999999999992</v>
      </c>
      <c r="J23" s="64">
        <v>10.56</v>
      </c>
      <c r="K23" s="63"/>
      <c r="L23" s="47"/>
      <c r="M23" s="48"/>
      <c r="N23" s="8">
        <v>30</v>
      </c>
      <c r="O23" s="9">
        <v>10.09</v>
      </c>
      <c r="P23" s="8">
        <v>30</v>
      </c>
      <c r="Q23" s="102">
        <v>10.42</v>
      </c>
      <c r="R23" s="1">
        <v>30</v>
      </c>
      <c r="S23" s="2">
        <v>9.7799999999999994</v>
      </c>
      <c r="T23" s="1">
        <v>30</v>
      </c>
      <c r="U23" s="2">
        <v>10.69</v>
      </c>
      <c r="V23" s="10" t="s">
        <v>375</v>
      </c>
      <c r="W23" s="139" t="s">
        <v>15</v>
      </c>
      <c r="Y23" s="209">
        <f t="shared" si="3"/>
        <v>16</v>
      </c>
    </row>
    <row r="24" spans="1:54" ht="18.75" customHeight="1">
      <c r="A24" s="211"/>
      <c r="B24" s="130" t="s">
        <v>44</v>
      </c>
      <c r="C24" s="5" t="str">
        <f t="shared" si="0"/>
        <v>ناجح</v>
      </c>
      <c r="D24" s="4">
        <f t="shared" si="1"/>
        <v>7.0221666666666671</v>
      </c>
      <c r="E24" s="4">
        <f t="shared" si="2"/>
        <v>10.031666666666668</v>
      </c>
      <c r="F24" s="130">
        <v>6</v>
      </c>
      <c r="G24" s="130"/>
      <c r="H24" s="130">
        <v>6</v>
      </c>
      <c r="I24" s="141">
        <v>10.35</v>
      </c>
      <c r="J24" s="140">
        <v>9.84</v>
      </c>
      <c r="K24" s="63"/>
      <c r="L24" s="47"/>
      <c r="M24" s="48"/>
      <c r="N24" s="72">
        <v>30</v>
      </c>
      <c r="O24" s="74">
        <v>9.94</v>
      </c>
      <c r="P24" s="72">
        <v>30</v>
      </c>
      <c r="Q24" s="74">
        <v>10.06</v>
      </c>
      <c r="R24" s="131">
        <v>30</v>
      </c>
      <c r="S24" s="131">
        <v>10</v>
      </c>
      <c r="T24" s="131">
        <v>30</v>
      </c>
      <c r="U24" s="131">
        <v>10</v>
      </c>
      <c r="V24" s="72" t="s">
        <v>379</v>
      </c>
      <c r="W24" s="132" t="s">
        <v>378</v>
      </c>
      <c r="Y24" s="209">
        <f t="shared" si="3"/>
        <v>17</v>
      </c>
    </row>
    <row r="25" spans="1:54" ht="18.75" customHeight="1"/>
    <row r="26" spans="1:54" ht="18.75" customHeight="1"/>
    <row r="27" spans="1:54" ht="18.75" customHeight="1"/>
    <row r="28" spans="1:54" ht="18.75" customHeight="1"/>
    <row r="29" spans="1:54" ht="18.75" customHeight="1"/>
    <row r="30" spans="1:54" ht="18.75" customHeight="1"/>
    <row r="31" spans="1:54" ht="18.75" customHeight="1"/>
    <row r="32" spans="1:54" ht="18.75" hidden="1" customHeight="1"/>
    <row r="33" spans="2:25" ht="18.75" hidden="1" customHeight="1"/>
    <row r="34" spans="2:25" ht="18.75" hidden="1" customHeight="1"/>
    <row r="35" spans="2:25" ht="18.75" hidden="1" customHeight="1"/>
    <row r="36" spans="2:25" ht="18.75" hidden="1" customHeight="1"/>
    <row r="37" spans="2:25" ht="18.75" hidden="1" customHeight="1"/>
    <row r="38" spans="2:25" ht="18.75" hidden="1" customHeight="1"/>
    <row r="39" spans="2:25" hidden="1"/>
    <row r="40" spans="2:25" hidden="1"/>
    <row r="41" spans="2:25" ht="23.25" hidden="1">
      <c r="B41" s="6"/>
      <c r="E41" s="14"/>
      <c r="I41" s="14" t="s">
        <v>36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  <c r="V41" s="42"/>
      <c r="W41" s="40" t="s">
        <v>19</v>
      </c>
      <c r="X41" s="14"/>
      <c r="Y41" s="14"/>
    </row>
    <row r="42" spans="2:25" ht="23.25" hidden="1">
      <c r="B42" s="6"/>
      <c r="D42" s="14"/>
      <c r="E42" s="14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40"/>
      <c r="V42" s="40"/>
      <c r="W42" s="40" t="s">
        <v>20</v>
      </c>
      <c r="X42" s="14"/>
      <c r="Y42" s="14"/>
    </row>
    <row r="43" spans="2:25" ht="23.25" hidden="1">
      <c r="B43" s="6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40"/>
      <c r="V43" s="40"/>
      <c r="W43" s="40" t="s">
        <v>28</v>
      </c>
      <c r="X43" s="14"/>
      <c r="Y43" s="14"/>
    </row>
    <row r="44" spans="2:25" ht="23.25" hidden="1">
      <c r="B44" s="6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40"/>
      <c r="W44" s="40"/>
      <c r="X44" s="14"/>
      <c r="Y44" s="14"/>
    </row>
    <row r="45" spans="2:25" ht="23.25" hidden="1">
      <c r="B45" s="6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40"/>
      <c r="W45" s="40"/>
      <c r="X45" s="14"/>
      <c r="Y45" s="14"/>
    </row>
    <row r="46" spans="2:25" ht="23.25" hidden="1">
      <c r="B46" s="6"/>
      <c r="H46" s="63"/>
      <c r="J46" s="39"/>
      <c r="K46" s="39"/>
      <c r="L46" s="39"/>
      <c r="M46" s="39"/>
      <c r="N46" s="40"/>
      <c r="O46" s="40"/>
      <c r="P46" s="40"/>
      <c r="Q46" s="40" t="s">
        <v>45</v>
      </c>
      <c r="R46" s="40" t="s">
        <v>30</v>
      </c>
      <c r="S46" s="40"/>
      <c r="T46" s="39"/>
      <c r="U46" s="39"/>
      <c r="V46" s="39"/>
      <c r="W46" s="39"/>
    </row>
    <row r="47" spans="2:25" ht="23.25" hidden="1">
      <c r="B47" s="6"/>
      <c r="H47" s="63"/>
      <c r="J47" s="39"/>
      <c r="K47" s="39"/>
      <c r="L47" s="39"/>
      <c r="M47" s="39"/>
      <c r="N47" s="40"/>
      <c r="O47" s="40"/>
      <c r="P47" s="40"/>
      <c r="Q47" s="40"/>
      <c r="R47" s="40"/>
      <c r="S47" s="40"/>
      <c r="T47" s="39"/>
      <c r="U47" s="39"/>
      <c r="V47" s="39"/>
      <c r="W47" s="39"/>
    </row>
    <row r="48" spans="2:25" ht="24" hidden="1" thickBot="1">
      <c r="B48" s="6"/>
      <c r="C48" s="14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5" ht="22.5" hidden="1">
      <c r="A49" s="238" t="s">
        <v>48</v>
      </c>
      <c r="B49" s="217" t="s">
        <v>26</v>
      </c>
      <c r="C49" s="231" t="s">
        <v>25</v>
      </c>
      <c r="D49" s="219" t="s">
        <v>24</v>
      </c>
      <c r="E49" s="219" t="s">
        <v>33</v>
      </c>
      <c r="F49" s="219" t="s">
        <v>23</v>
      </c>
      <c r="G49" s="219" t="s">
        <v>22</v>
      </c>
      <c r="H49" s="219" t="s">
        <v>21</v>
      </c>
      <c r="I49" s="220" t="s">
        <v>32</v>
      </c>
      <c r="J49" s="220" t="s">
        <v>31</v>
      </c>
      <c r="K49" s="224"/>
      <c r="L49" s="222" t="s">
        <v>4</v>
      </c>
      <c r="M49" s="214" t="s">
        <v>5</v>
      </c>
      <c r="N49" s="214" t="s">
        <v>0</v>
      </c>
      <c r="O49" s="214"/>
      <c r="P49" s="214" t="s">
        <v>1</v>
      </c>
      <c r="Q49" s="214"/>
      <c r="R49" s="214" t="s">
        <v>2</v>
      </c>
      <c r="S49" s="214"/>
      <c r="T49" s="214" t="s">
        <v>3</v>
      </c>
      <c r="U49" s="214"/>
      <c r="V49" s="214" t="s">
        <v>8</v>
      </c>
      <c r="W49" s="214" t="s">
        <v>9</v>
      </c>
      <c r="X49" s="212" t="s">
        <v>10</v>
      </c>
    </row>
    <row r="50" spans="1:25" ht="23.25" hidden="1" thickBot="1">
      <c r="A50" s="239"/>
      <c r="B50" s="218"/>
      <c r="C50" s="231"/>
      <c r="D50" s="219"/>
      <c r="E50" s="219"/>
      <c r="F50" s="219"/>
      <c r="G50" s="219"/>
      <c r="H50" s="219"/>
      <c r="I50" s="220"/>
      <c r="J50" s="220"/>
      <c r="K50" s="225"/>
      <c r="L50" s="223"/>
      <c r="M50" s="215"/>
      <c r="N50" s="100" t="s">
        <v>6</v>
      </c>
      <c r="O50" s="100" t="s">
        <v>7</v>
      </c>
      <c r="P50" s="100" t="s">
        <v>6</v>
      </c>
      <c r="Q50" s="100" t="s">
        <v>7</v>
      </c>
      <c r="R50" s="100" t="s">
        <v>6</v>
      </c>
      <c r="S50" s="100" t="s">
        <v>7</v>
      </c>
      <c r="T50" s="100" t="s">
        <v>6</v>
      </c>
      <c r="U50" s="100" t="s">
        <v>7</v>
      </c>
      <c r="V50" s="215"/>
      <c r="W50" s="215"/>
      <c r="X50" s="216"/>
      <c r="Y50" s="29"/>
    </row>
    <row r="51" spans="1:25" ht="22.5" hidden="1">
      <c r="A51" s="110"/>
      <c r="B51" s="83"/>
      <c r="C51" s="84" t="str">
        <f t="shared" ref="C51:C52" si="5">IF(E51&gt;=10,"ناجح","مؤجل")</f>
        <v>مؤجل</v>
      </c>
      <c r="D51" s="45">
        <f t="shared" ref="D51:D52" si="6">E51*(1-0.04*(H51+G51/2+F51/4))</f>
        <v>0</v>
      </c>
      <c r="E51" s="45">
        <f t="shared" ref="E51:E52" si="7">(O51+Q51+S51+U51+J51+I51)/6</f>
        <v>0</v>
      </c>
      <c r="F51" s="101"/>
      <c r="G51" s="101"/>
      <c r="H51" s="101"/>
      <c r="I51" s="64"/>
      <c r="J51" s="64"/>
      <c r="K51" s="5"/>
      <c r="L51" s="11"/>
      <c r="M51" s="7"/>
      <c r="N51" s="33"/>
      <c r="O51" s="33"/>
      <c r="P51" s="33"/>
      <c r="Q51" s="33"/>
      <c r="R51" s="58"/>
      <c r="S51" s="59"/>
      <c r="T51" s="58"/>
      <c r="U51" s="59"/>
      <c r="V51" s="60"/>
      <c r="W51" s="61"/>
      <c r="X51" s="73">
        <v>1</v>
      </c>
      <c r="Y51" s="101">
        <v>1</v>
      </c>
    </row>
    <row r="52" spans="1:25" ht="22.5" hidden="1">
      <c r="A52" s="5"/>
      <c r="B52" s="83"/>
      <c r="C52" s="84" t="str">
        <f t="shared" si="5"/>
        <v>مؤجل</v>
      </c>
      <c r="D52" s="45">
        <f t="shared" si="6"/>
        <v>0</v>
      </c>
      <c r="E52" s="45">
        <f t="shared" si="7"/>
        <v>0</v>
      </c>
      <c r="F52" s="101"/>
      <c r="G52" s="101"/>
      <c r="H52" s="101"/>
      <c r="I52" s="64"/>
      <c r="J52" s="64"/>
      <c r="K52" s="5"/>
      <c r="L52" s="11"/>
      <c r="M52" s="7"/>
      <c r="N52" s="33"/>
      <c r="O52" s="33"/>
      <c r="P52" s="33"/>
      <c r="Q52" s="33"/>
      <c r="R52" s="78"/>
      <c r="S52" s="34"/>
      <c r="T52" s="78"/>
      <c r="U52" s="34"/>
      <c r="V52" s="35"/>
      <c r="W52" s="36"/>
      <c r="X52" s="12">
        <f>X51+1</f>
        <v>2</v>
      </c>
      <c r="Y52" s="101">
        <f>Y51+1</f>
        <v>2</v>
      </c>
    </row>
    <row r="53" spans="1:25" hidden="1"/>
    <row r="54" spans="1:25" hidden="1"/>
    <row r="55" spans="1:25" ht="23.25" hidden="1">
      <c r="E55" s="30" t="s">
        <v>27</v>
      </c>
      <c r="F55" s="67"/>
      <c r="G55" s="67"/>
      <c r="H55" s="67"/>
      <c r="I55" s="30"/>
    </row>
    <row r="56" spans="1:25" hidden="1"/>
    <row r="57" spans="1:25" hidden="1"/>
    <row r="58" spans="1:25" hidden="1"/>
    <row r="59" spans="1:25" hidden="1"/>
    <row r="60" spans="1:25" hidden="1"/>
    <row r="61" spans="1:25" hidden="1"/>
    <row r="62" spans="1:25" hidden="1"/>
  </sheetData>
  <sortState ref="A8:W27">
    <sortCondition descending="1" ref="D8:D27"/>
  </sortState>
  <mergeCells count="40">
    <mergeCell ref="T49:U49"/>
    <mergeCell ref="V49:V50"/>
    <mergeCell ref="W49:W50"/>
    <mergeCell ref="X49:X50"/>
    <mergeCell ref="L49:L50"/>
    <mergeCell ref="M49:M50"/>
    <mergeCell ref="N49:O49"/>
    <mergeCell ref="P49:Q49"/>
    <mergeCell ref="R49:S49"/>
    <mergeCell ref="G49:G50"/>
    <mergeCell ref="H49:H50"/>
    <mergeCell ref="I49:I50"/>
    <mergeCell ref="J49:J50"/>
    <mergeCell ref="K49:K50"/>
    <mergeCell ref="B49:B50"/>
    <mergeCell ref="C49:C50"/>
    <mergeCell ref="D49:D50"/>
    <mergeCell ref="E49:E50"/>
    <mergeCell ref="F49:F50"/>
    <mergeCell ref="H6:H7"/>
    <mergeCell ref="I6:I7"/>
    <mergeCell ref="J6:J7"/>
    <mergeCell ref="K6:K7"/>
    <mergeCell ref="L6:L7"/>
    <mergeCell ref="A49:A50"/>
    <mergeCell ref="A6:A7"/>
    <mergeCell ref="X6:X7"/>
    <mergeCell ref="N6:O6"/>
    <mergeCell ref="P6:Q6"/>
    <mergeCell ref="R6:S6"/>
    <mergeCell ref="T6:U6"/>
    <mergeCell ref="V6:V7"/>
    <mergeCell ref="W6:W7"/>
    <mergeCell ref="M6:M7"/>
    <mergeCell ref="B6:B7"/>
    <mergeCell ref="C6:C7"/>
    <mergeCell ref="D6:D7"/>
    <mergeCell ref="E6:E7"/>
    <mergeCell ref="F6:F7"/>
    <mergeCell ref="G6:G7"/>
  </mergeCells>
  <conditionalFormatting sqref="T51:T52 R51:R52">
    <cfRule type="dataBar" priority="9">
      <dataBar>
        <cfvo type="num" val="0"/>
        <cfvo type="num" val="30"/>
        <color rgb="FFFFC000"/>
      </dataBar>
    </cfRule>
  </conditionalFormatting>
  <conditionalFormatting sqref="T51:T52">
    <cfRule type="dataBar" priority="12">
      <dataBar>
        <cfvo type="min" val="0"/>
        <cfvo type="max" val="0"/>
        <color rgb="FFFFB628"/>
      </dataBar>
    </cfRule>
  </conditionalFormatting>
  <conditionalFormatting sqref="R51:R52">
    <cfRule type="dataBar" priority="13">
      <dataBar>
        <cfvo type="min" val="0"/>
        <cfvo type="max" val="0"/>
        <color rgb="FFFFB628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FBA</vt:lpstr>
      <vt:lpstr>AC</vt:lpstr>
      <vt:lpstr>FE</vt:lpstr>
      <vt:lpstr>MRKG</vt:lpstr>
      <vt:lpstr>MRK SER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FOUED</dc:creator>
  <cp:lastModifiedBy>f</cp:lastModifiedBy>
  <cp:lastPrinted>2016-09-21T07:46:40Z</cp:lastPrinted>
  <dcterms:created xsi:type="dcterms:W3CDTF">2013-07-03T09:41:51Z</dcterms:created>
  <dcterms:modified xsi:type="dcterms:W3CDTF">2016-09-22T09:37:38Z</dcterms:modified>
</cp:coreProperties>
</file>