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9660"/>
  </bookViews>
  <sheets>
    <sheet name="CLA" sheetId="2" r:id="rId1"/>
  </sheets>
  <definedNames>
    <definedName name="_xlnm._FilterDatabase" localSheetId="0" hidden="1">CLA!#REF!</definedName>
  </definedNames>
  <calcPr calcId="124519"/>
</workbook>
</file>

<file path=xl/calcChain.xml><?xml version="1.0" encoding="utf-8"?>
<calcChain xmlns="http://schemas.openxmlformats.org/spreadsheetml/2006/main">
  <c r="CJ16" i="2"/>
  <c r="CF15"/>
  <c r="CE15"/>
  <c r="CG15" s="1"/>
  <c r="CH15" s="1"/>
  <c r="CA15"/>
  <c r="CF13"/>
  <c r="CE13"/>
  <c r="CA13"/>
  <c r="CM31"/>
  <c r="CF28"/>
  <c r="CE28"/>
  <c r="CA28"/>
  <c r="CM30"/>
  <c r="CF24"/>
  <c r="CE24"/>
  <c r="CA24"/>
  <c r="CM29"/>
  <c r="CF27"/>
  <c r="CE27"/>
  <c r="CA27"/>
  <c r="CM28"/>
  <c r="CF31"/>
  <c r="CE31"/>
  <c r="CA31"/>
  <c r="CM27"/>
  <c r="CF26"/>
  <c r="CE26"/>
  <c r="CA26"/>
  <c r="CJ26"/>
  <c r="CM26"/>
  <c r="CF25"/>
  <c r="CE25"/>
  <c r="CA25"/>
  <c r="CM25"/>
  <c r="CF30"/>
  <c r="CE30"/>
  <c r="CA30"/>
  <c r="CM24"/>
  <c r="CF21"/>
  <c r="CE21"/>
  <c r="CA21"/>
  <c r="CM23"/>
  <c r="CF18"/>
  <c r="CE18"/>
  <c r="CA18"/>
  <c r="CM22"/>
  <c r="CF23"/>
  <c r="CE23"/>
  <c r="CA23"/>
  <c r="CM21"/>
  <c r="CF29"/>
  <c r="CE29"/>
  <c r="CA29"/>
  <c r="CM20"/>
  <c r="CF19"/>
  <c r="CE19"/>
  <c r="CA19"/>
  <c r="CM19"/>
  <c r="CF22"/>
  <c r="CE22"/>
  <c r="CA22"/>
  <c r="CM18"/>
  <c r="CF17"/>
  <c r="CE17"/>
  <c r="CA17"/>
  <c r="CM17"/>
  <c r="CF14"/>
  <c r="CE14"/>
  <c r="CA14"/>
  <c r="CM15"/>
  <c r="CM14"/>
  <c r="CF20"/>
  <c r="CE20"/>
  <c r="CA20"/>
  <c r="CF16"/>
  <c r="CE16"/>
  <c r="CA16"/>
  <c r="CF12"/>
  <c r="CE12"/>
  <c r="CA12"/>
  <c r="CM12"/>
  <c r="CI15" l="1"/>
  <c r="CG26"/>
  <c r="CH26" s="1"/>
  <c r="CI26" s="1"/>
  <c r="CG13"/>
  <c r="CH13" s="1"/>
  <c r="CJ15"/>
  <c r="CG14"/>
  <c r="CH14" s="1"/>
  <c r="CI14" s="1"/>
  <c r="CO13" s="1"/>
  <c r="CG17"/>
  <c r="CH17" s="1"/>
  <c r="CI17" s="1"/>
  <c r="CG22"/>
  <c r="CH22" s="1"/>
  <c r="CI22" s="1"/>
  <c r="CO22" s="1"/>
  <c r="CG19"/>
  <c r="CH19" s="1"/>
  <c r="CI19" s="1"/>
  <c r="CM16"/>
  <c r="CI13"/>
  <c r="CM13"/>
  <c r="CJ13"/>
  <c r="CG29"/>
  <c r="CH29" s="1"/>
  <c r="CI29" s="1"/>
  <c r="CG18"/>
  <c r="CH18" s="1"/>
  <c r="CI18" s="1"/>
  <c r="CJ22"/>
  <c r="CG21"/>
  <c r="CH21" s="1"/>
  <c r="CI21" s="1"/>
  <c r="CT18" s="1"/>
  <c r="CJ29"/>
  <c r="CJ28"/>
  <c r="CG20"/>
  <c r="CH20" s="1"/>
  <c r="CI20" s="1"/>
  <c r="CJ20"/>
  <c r="CG24"/>
  <c r="CH24" s="1"/>
  <c r="CI24" s="1"/>
  <c r="CJ19"/>
  <c r="CG27"/>
  <c r="CH27" s="1"/>
  <c r="CI27" s="1"/>
  <c r="CJ30"/>
  <c r="CG28"/>
  <c r="CH28" s="1"/>
  <c r="CI28" s="1"/>
  <c r="CO12"/>
  <c r="CG12"/>
  <c r="CH12" s="1"/>
  <c r="CI12" s="1"/>
  <c r="CG16"/>
  <c r="CH16" s="1"/>
  <c r="CI16" s="1"/>
  <c r="CT16" s="1"/>
  <c r="CG23"/>
  <c r="CH23" s="1"/>
  <c r="CI23" s="1"/>
  <c r="CT23" s="1"/>
  <c r="CJ24"/>
  <c r="CG30"/>
  <c r="CH30" s="1"/>
  <c r="CI30" s="1"/>
  <c r="CG25"/>
  <c r="CH25" s="1"/>
  <c r="CI25" s="1"/>
  <c r="CT24" s="1"/>
  <c r="CG31"/>
  <c r="CH31" s="1"/>
  <c r="CI31" s="1"/>
  <c r="CT17"/>
  <c r="CO17"/>
  <c r="CO20"/>
  <c r="CT20"/>
  <c r="CO24"/>
  <c r="CT27"/>
  <c r="CO27"/>
  <c r="CO29"/>
  <c r="CT31"/>
  <c r="CT12"/>
  <c r="CT14"/>
  <c r="CO14"/>
  <c r="CO15"/>
  <c r="CT15"/>
  <c r="CO18"/>
  <c r="CO19"/>
  <c r="CT19"/>
  <c r="CT21"/>
  <c r="CO21"/>
  <c r="CT22"/>
  <c r="CT25"/>
  <c r="CO25"/>
  <c r="CO28"/>
  <c r="CT28"/>
  <c r="CO30"/>
  <c r="CT30"/>
  <c r="CJ12"/>
  <c r="CJ14"/>
  <c r="CJ17"/>
  <c r="CJ18"/>
  <c r="CJ21"/>
  <c r="CJ23"/>
  <c r="CJ25"/>
  <c r="CJ27"/>
  <c r="CJ31"/>
  <c r="CT13" l="1"/>
  <c r="CO26"/>
  <c r="CO23"/>
  <c r="CO16"/>
  <c r="CT26"/>
  <c r="CT29"/>
  <c r="CO31"/>
</calcChain>
</file>

<file path=xl/sharedStrings.xml><?xml version="1.0" encoding="utf-8"?>
<sst xmlns="http://schemas.openxmlformats.org/spreadsheetml/2006/main" count="350" uniqueCount="131">
  <si>
    <t>الرقم</t>
  </si>
  <si>
    <t>رقم التسجيل</t>
  </si>
  <si>
    <t>المعدل</t>
  </si>
  <si>
    <t>الرصيد</t>
  </si>
  <si>
    <t>سكيكدة</t>
  </si>
  <si>
    <t>عنابة</t>
  </si>
  <si>
    <t>الطارف</t>
  </si>
  <si>
    <t>تاريخ الميلاد</t>
  </si>
  <si>
    <t>مكان الميلاد</t>
  </si>
  <si>
    <t>الولاية</t>
  </si>
  <si>
    <t>المعدل6</t>
  </si>
  <si>
    <t>الرصيد 17</t>
  </si>
  <si>
    <t>الرصيد 3</t>
  </si>
  <si>
    <t>الرصيد 2</t>
  </si>
  <si>
    <t>المعدل5</t>
  </si>
  <si>
    <t>الرصيد 8</t>
  </si>
  <si>
    <t>المعدل2</t>
  </si>
  <si>
    <t>الرصيد 1</t>
  </si>
  <si>
    <t>الرصيد 30</t>
  </si>
  <si>
    <t>2015/2014</t>
  </si>
  <si>
    <t>المعامل 2</t>
  </si>
  <si>
    <t>المعامل 6</t>
  </si>
  <si>
    <t>الرصيد 18</t>
  </si>
  <si>
    <t>الرصيد 9</t>
  </si>
  <si>
    <t>المعامل 1</t>
  </si>
  <si>
    <t>المعامل 3</t>
  </si>
  <si>
    <t>2016/2015</t>
  </si>
  <si>
    <t>كلية العلوم الاقتصادية وعلوم التسيير</t>
  </si>
  <si>
    <t>قسم علوم التسيير</t>
  </si>
  <si>
    <t>السنة الدراسية</t>
  </si>
  <si>
    <t>2014/2013</t>
  </si>
  <si>
    <t>2012/2013</t>
  </si>
  <si>
    <t>المعدل العام</t>
  </si>
  <si>
    <t>النتيجة النهائية</t>
  </si>
  <si>
    <t>السداسي الثالث</t>
  </si>
  <si>
    <t>A</t>
  </si>
  <si>
    <t>B</t>
  </si>
  <si>
    <t>C</t>
  </si>
  <si>
    <t>D</t>
  </si>
  <si>
    <t>E</t>
  </si>
  <si>
    <t xml:space="preserve">R عدد السنوات </t>
  </si>
  <si>
    <t xml:space="preserve">Dالنجاح بالتأخير </t>
  </si>
  <si>
    <t xml:space="preserve">S  الاستدراك </t>
  </si>
  <si>
    <t>(R+D)/2</t>
  </si>
  <si>
    <t>S/4</t>
  </si>
  <si>
    <t>(R+D)/2 +S/4</t>
  </si>
  <si>
    <t>1-0,04*(R+D)/2 +S/4</t>
  </si>
  <si>
    <t>اللقب</t>
  </si>
  <si>
    <t xml:space="preserve">الاسم </t>
  </si>
  <si>
    <t>2013/2012</t>
  </si>
  <si>
    <t>سارة</t>
  </si>
  <si>
    <t>أمينة</t>
  </si>
  <si>
    <t>محي الدين</t>
  </si>
  <si>
    <t>حنان</t>
  </si>
  <si>
    <t>السنة الدرايبة</t>
  </si>
  <si>
    <t>c</t>
  </si>
  <si>
    <t>معدل الترتيب</t>
  </si>
  <si>
    <t xml:space="preserve">العرباوي </t>
  </si>
  <si>
    <t>11 /  6016503</t>
  </si>
  <si>
    <t xml:space="preserve">أميرة </t>
  </si>
  <si>
    <t xml:space="preserve">بوتوحة </t>
  </si>
  <si>
    <t>هناء</t>
  </si>
  <si>
    <t xml:space="preserve">بوذبان </t>
  </si>
  <si>
    <t xml:space="preserve">هبة </t>
  </si>
  <si>
    <t xml:space="preserve">بوطالب </t>
  </si>
  <si>
    <t xml:space="preserve">بوهروم </t>
  </si>
  <si>
    <t>أحلام</t>
  </si>
  <si>
    <t xml:space="preserve">تونسي </t>
  </si>
  <si>
    <t xml:space="preserve">نهلة </t>
  </si>
  <si>
    <t>خرواطي</t>
  </si>
  <si>
    <t xml:space="preserve"> نور الهدى</t>
  </si>
  <si>
    <t xml:space="preserve">درويش </t>
  </si>
  <si>
    <t xml:space="preserve"> عزيز </t>
  </si>
  <si>
    <t xml:space="preserve">راشدي </t>
  </si>
  <si>
    <t>حسام الدين</t>
  </si>
  <si>
    <t>سعيدي</t>
  </si>
  <si>
    <t>نسرين</t>
  </si>
  <si>
    <t xml:space="preserve">شبلي </t>
  </si>
  <si>
    <t xml:space="preserve">شلابي </t>
  </si>
  <si>
    <t>سيدي مزغيش</t>
  </si>
  <si>
    <t>عليلي</t>
  </si>
  <si>
    <t>غنية</t>
  </si>
  <si>
    <t xml:space="preserve">عمامرية </t>
  </si>
  <si>
    <t>هدى</t>
  </si>
  <si>
    <t>بن مهيدي / الطارف</t>
  </si>
  <si>
    <t>عميرة</t>
  </si>
  <si>
    <t>زوبيدة</t>
  </si>
  <si>
    <t>غراس</t>
  </si>
  <si>
    <t>فوزية</t>
  </si>
  <si>
    <t>بالرحال / عنابة</t>
  </si>
  <si>
    <t xml:space="preserve">لعياشي </t>
  </si>
  <si>
    <t>أمال</t>
  </si>
  <si>
    <t xml:space="preserve">لمفيرة </t>
  </si>
  <si>
    <t>اولاد عطية</t>
  </si>
  <si>
    <t xml:space="preserve">مطاعي </t>
  </si>
  <si>
    <t>صفاء</t>
  </si>
  <si>
    <t>يوسفي</t>
  </si>
  <si>
    <t xml:space="preserve"> نورة</t>
  </si>
  <si>
    <t>المعامل 4</t>
  </si>
  <si>
    <t>د</t>
  </si>
  <si>
    <t>السداسي الثاني</t>
  </si>
  <si>
    <t xml:space="preserve">رئيس القسم </t>
  </si>
  <si>
    <t>السدسي الاول</t>
  </si>
  <si>
    <t>السداسي الرابع</t>
  </si>
  <si>
    <t>12/ 6018851</t>
  </si>
  <si>
    <t>13/36020525</t>
  </si>
  <si>
    <t>12/6027619</t>
  </si>
  <si>
    <t>11/6016433</t>
  </si>
  <si>
    <t>13/36020514</t>
  </si>
  <si>
    <t>12 /6018492</t>
  </si>
  <si>
    <t>11/6016617</t>
  </si>
  <si>
    <t>12/6018434</t>
  </si>
  <si>
    <t>11/6038517</t>
  </si>
  <si>
    <t>13/36020982</t>
  </si>
  <si>
    <t>10/6039872</t>
  </si>
  <si>
    <t>12/6018562</t>
  </si>
  <si>
    <t>09/6020373</t>
  </si>
  <si>
    <t>12/6018361</t>
  </si>
  <si>
    <t>13/36020487</t>
  </si>
  <si>
    <t>13/36020870</t>
  </si>
  <si>
    <t>13/36025056</t>
  </si>
  <si>
    <t>2015/20141</t>
  </si>
  <si>
    <t>11/6016704</t>
  </si>
  <si>
    <t>السداسي الخامس 5</t>
  </si>
  <si>
    <t>السداسي السادس 6</t>
  </si>
  <si>
    <t>13/36020536</t>
  </si>
  <si>
    <t>ق.ع.ت/د.ع/م.د/2016</t>
  </si>
  <si>
    <t>جامعة باجي مختار- عنابة</t>
  </si>
  <si>
    <t>ترتيب الطلبة للإلتحاق ماستر 1 الميزانية 2017/2016</t>
  </si>
  <si>
    <t>ملاحظة</t>
  </si>
  <si>
    <t>مقبول (ة)</t>
  </si>
</sst>
</file>

<file path=xl/styles.xml><?xml version="1.0" encoding="utf-8"?>
<styleSheet xmlns="http://schemas.openxmlformats.org/spreadsheetml/2006/main">
  <numFmts count="6">
    <numFmt numFmtId="164" formatCode="0.00;[Red]0.00"/>
    <numFmt numFmtId="165" formatCode="0;[Red]0"/>
    <numFmt numFmtId="166" formatCode="#,##0;[Red]#,##0"/>
    <numFmt numFmtId="167" formatCode="[$-1010000]yyyy/mm/dd;@"/>
    <numFmt numFmtId="168" formatCode="0.000;[Red]0.000"/>
    <numFmt numFmtId="169" formatCode="0.000_ ;\-0.000\ 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abic Transparent"/>
      <charset val="178"/>
    </font>
    <font>
      <sz val="10"/>
      <name val="Arial"/>
      <family val="2"/>
    </font>
    <font>
      <b/>
      <sz val="10"/>
      <name val="Arabic Transparent"/>
      <charset val="178"/>
    </font>
    <font>
      <b/>
      <sz val="9"/>
      <name val="Arabic Transparent"/>
      <charset val="178"/>
    </font>
    <font>
      <b/>
      <sz val="9"/>
      <color theme="1"/>
      <name val="Arabic Transparent"/>
      <charset val="178"/>
    </font>
    <font>
      <b/>
      <sz val="14"/>
      <color theme="1"/>
      <name val="Calibri"/>
      <family val="2"/>
      <scheme val="minor"/>
    </font>
    <font>
      <b/>
      <sz val="14"/>
      <color theme="1"/>
      <name val="Arabic Transparent"/>
      <charset val="178"/>
    </font>
    <font>
      <b/>
      <sz val="12"/>
      <color theme="1"/>
      <name val="Arabic Transparent"/>
      <charset val="178"/>
    </font>
    <font>
      <sz val="10"/>
      <color theme="1"/>
      <name val="Arabic Transparent"/>
      <charset val="178"/>
    </font>
    <font>
      <b/>
      <sz val="12"/>
      <name val="Arabic Transparent"/>
      <charset val="178"/>
    </font>
    <font>
      <b/>
      <sz val="11"/>
      <name val="Arabic Transparent"/>
      <charset val="17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abic Transparent"/>
      <charset val="178"/>
    </font>
    <font>
      <sz val="11"/>
      <color theme="1"/>
      <name val="Calibri"/>
      <family val="2"/>
      <scheme val="minor"/>
    </font>
    <font>
      <b/>
      <sz val="18"/>
      <color theme="1"/>
      <name val="Arabic Transparent"/>
      <charset val="178"/>
    </font>
    <font>
      <sz val="14"/>
      <color theme="1"/>
      <name val="Calibri"/>
      <family val="2"/>
      <scheme val="minor"/>
    </font>
    <font>
      <b/>
      <sz val="14"/>
      <name val="Arabic Transparent"/>
      <charset val="178"/>
    </font>
    <font>
      <sz val="12"/>
      <color theme="1"/>
      <name val="Arabic Transparent"/>
      <charset val="178"/>
    </font>
    <font>
      <b/>
      <sz val="10"/>
      <color rgb="FF000000"/>
      <name val="Arabic Transparent"/>
      <charset val="178"/>
    </font>
    <font>
      <b/>
      <sz val="18"/>
      <name val="Arabic Transparent"/>
      <charset val="178"/>
    </font>
    <font>
      <b/>
      <sz val="8"/>
      <name val="Calibri"/>
      <family val="2"/>
      <scheme val="minor"/>
    </font>
    <font>
      <b/>
      <sz val="20"/>
      <color theme="1"/>
      <name val="Arabic Transparent"/>
      <charset val="178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abic Transparent"/>
      <charset val="178"/>
    </font>
    <font>
      <sz val="20"/>
      <color theme="1"/>
      <name val="Arabic Transparent"/>
      <charset val="178"/>
    </font>
    <font>
      <sz val="20"/>
      <name val="Arabic Transparent"/>
      <charset val="178"/>
    </font>
    <font>
      <b/>
      <sz val="20"/>
      <name val="Arabic Transparent"/>
      <charset val="178"/>
    </font>
    <font>
      <sz val="9"/>
      <color theme="1"/>
      <name val="Arabic Transparent"/>
      <charset val="178"/>
    </font>
    <font>
      <b/>
      <sz val="20"/>
      <color theme="1"/>
      <name val="Calibri"/>
      <family val="2"/>
      <scheme val="minor"/>
    </font>
    <font>
      <b/>
      <sz val="22"/>
      <name val="Arabic Transparent"/>
      <charset val="178"/>
    </font>
    <font>
      <b/>
      <sz val="24"/>
      <name val="Arabic Transparent"/>
      <charset val="178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9" fontId="16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/>
    <xf numFmtId="14" fontId="4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4" fillId="0" borderId="1" xfId="0" applyFont="1" applyFill="1" applyBorder="1"/>
    <xf numFmtId="0" fontId="0" fillId="0" borderId="0" xfId="0" applyFill="1" applyAlignment="1">
      <alignment horizontal="center"/>
    </xf>
    <xf numFmtId="0" fontId="18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 applyProtection="1">
      <alignment horizontal="center" vertical="center" readingOrder="2"/>
    </xf>
    <xf numFmtId="1" fontId="4" fillId="0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Fill="1"/>
    <xf numFmtId="0" fontId="29" fillId="0" borderId="0" xfId="0" applyFont="1" applyFill="1"/>
    <xf numFmtId="0" fontId="29" fillId="0" borderId="1" xfId="0" applyFont="1" applyFill="1" applyBorder="1"/>
    <xf numFmtId="0" fontId="30" fillId="0" borderId="1" xfId="0" applyFont="1" applyFill="1" applyBorder="1"/>
    <xf numFmtId="0" fontId="30" fillId="0" borderId="0" xfId="0" applyFont="1" applyFill="1"/>
    <xf numFmtId="0" fontId="24" fillId="0" borderId="0" xfId="0" applyFont="1" applyFill="1"/>
    <xf numFmtId="0" fontId="13" fillId="2" borderId="0" xfId="0" applyFont="1" applyFill="1" applyBorder="1" applyAlignment="1">
      <alignment horizontal="center"/>
    </xf>
    <xf numFmtId="0" fontId="32" fillId="2" borderId="0" xfId="0" applyFont="1" applyFill="1"/>
    <xf numFmtId="168" fontId="9" fillId="4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20" fillId="0" borderId="1" xfId="0" applyFont="1" applyFill="1" applyBorder="1" applyAlignment="1">
      <alignment textRotation="90"/>
    </xf>
    <xf numFmtId="0" fontId="28" fillId="0" borderId="1" xfId="0" applyFont="1" applyFill="1" applyBorder="1" applyAlignment="1">
      <alignment textRotation="90"/>
    </xf>
    <xf numFmtId="168" fontId="9" fillId="0" borderId="1" xfId="0" applyNumberFormat="1" applyFont="1" applyFill="1" applyBorder="1" applyAlignment="1">
      <alignment horizontal="center" textRotation="90"/>
    </xf>
    <xf numFmtId="168" fontId="9" fillId="0" borderId="0" xfId="0" applyNumberFormat="1" applyFont="1" applyAlignment="1">
      <alignment horizontal="center"/>
    </xf>
    <xf numFmtId="12" fontId="13" fillId="0" borderId="0" xfId="0" applyNumberFormat="1" applyFont="1" applyFill="1"/>
    <xf numFmtId="12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 vertical="center" wrapText="1" readingOrder="2"/>
    </xf>
    <xf numFmtId="3" fontId="4" fillId="0" borderId="1" xfId="0" applyNumberFormat="1" applyFont="1" applyFill="1" applyBorder="1" applyAlignment="1" applyProtection="1">
      <alignment horizontal="center" vertical="center" wrapText="1" readingOrder="2"/>
    </xf>
    <xf numFmtId="164" fontId="4" fillId="0" borderId="1" xfId="0" applyNumberFormat="1" applyFont="1" applyFill="1" applyBorder="1" applyAlignment="1" applyProtection="1">
      <alignment horizontal="center" vertical="center" wrapText="1" readingOrder="2"/>
    </xf>
    <xf numFmtId="165" fontId="4" fillId="0" borderId="1" xfId="0" applyNumberFormat="1" applyFont="1" applyFill="1" applyBorder="1" applyAlignment="1" applyProtection="1">
      <alignment horizontal="center" vertical="center" wrapText="1" readingOrder="2"/>
    </xf>
    <xf numFmtId="164" fontId="4" fillId="0" borderId="1" xfId="0" applyNumberFormat="1" applyFont="1" applyFill="1" applyBorder="1" applyAlignment="1">
      <alignment horizontal="center" vertical="center"/>
    </xf>
    <xf numFmtId="12" fontId="5" fillId="0" borderId="1" xfId="0" applyNumberFormat="1" applyFont="1" applyFill="1" applyBorder="1" applyAlignment="1">
      <alignment horizontal="right" vertical="center"/>
    </xf>
    <xf numFmtId="12" fontId="13" fillId="0" borderId="0" xfId="0" applyNumberFormat="1" applyFont="1" applyFill="1" applyAlignment="1">
      <alignment horizontal="right" vertical="center"/>
    </xf>
    <xf numFmtId="0" fontId="2" fillId="2" borderId="0" xfId="0" applyFont="1" applyFill="1"/>
    <xf numFmtId="1" fontId="9" fillId="0" borderId="0" xfId="0" applyNumberFormat="1" applyFont="1" applyFill="1" applyAlignment="1">
      <alignment horizontal="center"/>
    </xf>
    <xf numFmtId="4" fontId="4" fillId="2" borderId="1" xfId="0" applyNumberFormat="1" applyFont="1" applyFill="1" applyBorder="1" applyAlignment="1" applyProtection="1">
      <alignment horizontal="center" vertical="center" wrapText="1" readingOrder="2"/>
    </xf>
    <xf numFmtId="3" fontId="4" fillId="2" borderId="1" xfId="0" applyNumberFormat="1" applyFont="1" applyFill="1" applyBorder="1" applyAlignment="1" applyProtection="1">
      <alignment horizontal="center" vertical="center" wrapText="1" readingOrder="2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center" vertical="center" wrapText="1" readingOrder="2"/>
    </xf>
    <xf numFmtId="165" fontId="4" fillId="2" borderId="1" xfId="0" applyNumberFormat="1" applyFont="1" applyFill="1" applyBorder="1" applyAlignment="1" applyProtection="1">
      <alignment horizontal="center" vertical="center" wrapText="1" readingOrder="2"/>
    </xf>
    <xf numFmtId="2" fontId="4" fillId="2" borderId="1" xfId="0" applyNumberFormat="1" applyFont="1" applyFill="1" applyBorder="1" applyAlignment="1" applyProtection="1">
      <alignment horizontal="center" vertical="center" wrapText="1" readingOrder="2"/>
    </xf>
    <xf numFmtId="2" fontId="4" fillId="3" borderId="1" xfId="0" applyNumberFormat="1" applyFont="1" applyFill="1" applyBorder="1" applyAlignment="1" applyProtection="1">
      <alignment horizontal="center" vertical="center" wrapText="1" readingOrder="2"/>
    </xf>
    <xf numFmtId="3" fontId="4" fillId="3" borderId="1" xfId="0" applyNumberFormat="1" applyFont="1" applyFill="1" applyBorder="1" applyAlignment="1" applyProtection="1">
      <alignment horizontal="center" vertical="center" wrapText="1" readingOrder="2"/>
    </xf>
    <xf numFmtId="0" fontId="4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center" vertical="center" wrapText="1" readingOrder="2"/>
    </xf>
    <xf numFmtId="3" fontId="4" fillId="3" borderId="1" xfId="0" applyNumberFormat="1" applyFont="1" applyFill="1" applyBorder="1" applyAlignment="1">
      <alignment horizontal="center" vertical="center" wrapText="1" readingOrder="2"/>
    </xf>
    <xf numFmtId="0" fontId="13" fillId="3" borderId="0" xfId="0" applyFont="1" applyFill="1" applyBorder="1" applyAlignment="1">
      <alignment horizontal="center"/>
    </xf>
    <xf numFmtId="0" fontId="15" fillId="8" borderId="1" xfId="0" applyFont="1" applyFill="1" applyBorder="1"/>
    <xf numFmtId="0" fontId="13" fillId="8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0" xfId="0" applyFont="1" applyFill="1"/>
    <xf numFmtId="0" fontId="6" fillId="0" borderId="0" xfId="0" applyFont="1" applyFill="1" applyAlignment="1"/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/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2" fontId="1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2" fontId="5" fillId="2" borderId="1" xfId="0" applyNumberFormat="1" applyFont="1" applyFill="1" applyBorder="1" applyAlignment="1">
      <alignment horizontal="center"/>
    </xf>
    <xf numFmtId="12" fontId="14" fillId="0" borderId="0" xfId="0" applyNumberFormat="1" applyFont="1" applyFill="1" applyAlignment="1">
      <alignment horizontal="right" vertical="center"/>
    </xf>
    <xf numFmtId="12" fontId="14" fillId="0" borderId="0" xfId="0" applyNumberFormat="1" applyFont="1" applyFill="1"/>
    <xf numFmtId="0" fontId="14" fillId="0" borderId="0" xfId="0" applyFont="1" applyFill="1"/>
    <xf numFmtId="0" fontId="21" fillId="0" borderId="1" xfId="0" applyFont="1" applyFill="1" applyBorder="1" applyAlignment="1">
      <alignment horizontal="center" readingOrder="2"/>
    </xf>
    <xf numFmtId="167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readingOrder="2"/>
    </xf>
    <xf numFmtId="165" fontId="4" fillId="0" borderId="1" xfId="0" applyNumberFormat="1" applyFont="1" applyFill="1" applyBorder="1" applyAlignment="1" applyProtection="1">
      <alignment horizontal="center" vertical="center" readingOrder="2"/>
    </xf>
    <xf numFmtId="14" fontId="2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readingOrder="2"/>
    </xf>
    <xf numFmtId="1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 readingOrder="2"/>
    </xf>
    <xf numFmtId="165" fontId="11" fillId="0" borderId="1" xfId="0" applyNumberFormat="1" applyFont="1" applyFill="1" applyBorder="1" applyAlignment="1" applyProtection="1">
      <alignment horizontal="center" vertical="center" readingOrder="2"/>
    </xf>
    <xf numFmtId="0" fontId="11" fillId="0" borderId="1" xfId="0" applyFont="1" applyFill="1" applyBorder="1"/>
    <xf numFmtId="0" fontId="4" fillId="0" borderId="1" xfId="0" applyFont="1" applyFill="1" applyBorder="1" applyAlignment="1">
      <alignment horizontal="center" readingOrder="2"/>
    </xf>
    <xf numFmtId="1" fontId="4" fillId="0" borderId="5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27" fillId="0" borderId="0" xfId="0" applyFont="1" applyFill="1"/>
    <xf numFmtId="168" fontId="11" fillId="0" borderId="0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8" fontId="4" fillId="7" borderId="1" xfId="0" applyNumberFormat="1" applyFont="1" applyFill="1" applyBorder="1" applyAlignment="1">
      <alignment horizontal="center"/>
    </xf>
    <xf numFmtId="168" fontId="11" fillId="7" borderId="1" xfId="0" applyNumberFormat="1" applyFont="1" applyFill="1" applyBorder="1" applyAlignment="1">
      <alignment horizontal="center"/>
    </xf>
    <xf numFmtId="169" fontId="12" fillId="7" borderId="1" xfId="0" applyNumberFormat="1" applyFont="1" applyFill="1" applyBorder="1" applyAlignment="1">
      <alignment horizontal="center"/>
    </xf>
    <xf numFmtId="168" fontId="11" fillId="7" borderId="10" xfId="0" applyNumberFormat="1" applyFont="1" applyFill="1" applyBorder="1" applyAlignment="1">
      <alignment horizontal="center"/>
    </xf>
    <xf numFmtId="168" fontId="2" fillId="7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9" fontId="12" fillId="7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readingOrder="2"/>
    </xf>
    <xf numFmtId="4" fontId="4" fillId="0" borderId="1" xfId="0" applyNumberFormat="1" applyFont="1" applyFill="1" applyBorder="1" applyAlignment="1">
      <alignment horizontal="center" vertical="center" readingOrder="2"/>
    </xf>
    <xf numFmtId="0" fontId="4" fillId="0" borderId="1" xfId="0" applyFont="1" applyFill="1" applyBorder="1" applyAlignment="1">
      <alignment horizontal="center" vertical="center" readingOrder="2"/>
    </xf>
    <xf numFmtId="2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2" fontId="36" fillId="0" borderId="1" xfId="0" applyNumberFormat="1" applyFont="1" applyFill="1" applyBorder="1" applyAlignment="1" applyProtection="1">
      <alignment horizontal="center" vertical="center"/>
    </xf>
    <xf numFmtId="1" fontId="36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readingOrder="2"/>
    </xf>
    <xf numFmtId="1" fontId="4" fillId="0" borderId="1" xfId="0" applyNumberFormat="1" applyFont="1" applyFill="1" applyBorder="1" applyAlignment="1">
      <alignment horizontal="center" vertical="center" readingOrder="2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/>
    <xf numFmtId="0" fontId="14" fillId="9" borderId="1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9" fontId="31" fillId="0" borderId="1" xfId="2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9" fontId="34" fillId="0" borderId="3" xfId="2" applyFont="1" applyFill="1" applyBorder="1" applyAlignment="1">
      <alignment horizontal="center" vertical="center"/>
    </xf>
    <xf numFmtId="9" fontId="34" fillId="0" borderId="11" xfId="2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9" fontId="22" fillId="0" borderId="1" xfId="2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35" fillId="0" borderId="1" xfId="2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8" fontId="2" fillId="7" borderId="3" xfId="0" applyNumberFormat="1" applyFont="1" applyFill="1" applyBorder="1" applyAlignment="1">
      <alignment horizontal="center" vertical="center" textRotation="90"/>
    </xf>
    <xf numFmtId="168" fontId="2" fillId="7" borderId="11" xfId="0" applyNumberFormat="1" applyFont="1" applyFill="1" applyBorder="1" applyAlignment="1">
      <alignment horizontal="center" vertical="center" textRotation="90"/>
    </xf>
    <xf numFmtId="168" fontId="2" fillId="7" borderId="4" xfId="0" applyNumberFormat="1" applyFont="1" applyFill="1" applyBorder="1" applyAlignment="1">
      <alignment horizontal="center" vertical="center" textRotation="90"/>
    </xf>
    <xf numFmtId="1" fontId="11" fillId="0" borderId="1" xfId="0" applyNumberFormat="1" applyFont="1" applyFill="1" applyBorder="1" applyAlignment="1">
      <alignment horizontal="center" vertical="center" textRotation="90"/>
    </xf>
    <xf numFmtId="168" fontId="9" fillId="7" borderId="1" xfId="0" applyNumberFormat="1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textRotation="90"/>
    </xf>
    <xf numFmtId="0" fontId="25" fillId="0" borderId="1" xfId="0" applyFont="1" applyFill="1" applyBorder="1" applyAlignment="1">
      <alignment horizontal="center" textRotation="90"/>
    </xf>
    <xf numFmtId="0" fontId="23" fillId="0" borderId="1" xfId="0" applyFont="1" applyFill="1" applyBorder="1" applyAlignment="1">
      <alignment horizontal="center" textRotation="90"/>
    </xf>
    <xf numFmtId="12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10" borderId="0" xfId="0" applyFont="1" applyFill="1"/>
    <xf numFmtId="0" fontId="32" fillId="10" borderId="0" xfId="0" applyFont="1" applyFill="1"/>
    <xf numFmtId="0" fontId="19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readingOrder="2"/>
    </xf>
    <xf numFmtId="0" fontId="21" fillId="10" borderId="1" xfId="0" applyFont="1" applyFill="1" applyBorder="1" applyAlignment="1">
      <alignment horizontal="center" readingOrder="2"/>
    </xf>
    <xf numFmtId="0" fontId="11" fillId="10" borderId="1" xfId="0" applyFont="1" applyFill="1" applyBorder="1" applyAlignment="1">
      <alignment horizontal="center" readingOrder="2"/>
    </xf>
    <xf numFmtId="0" fontId="13" fillId="10" borderId="0" xfId="0" applyFont="1" applyFill="1" applyAlignment="1">
      <alignment horizontal="center"/>
    </xf>
    <xf numFmtId="0" fontId="13" fillId="10" borderId="0" xfId="0" applyFont="1" applyFill="1" applyBorder="1" applyAlignment="1">
      <alignment horizontal="center"/>
    </xf>
    <xf numFmtId="168" fontId="9" fillId="10" borderId="0" xfId="0" applyNumberFormat="1" applyFont="1" applyFill="1" applyAlignment="1">
      <alignment horizontal="center"/>
    </xf>
    <xf numFmtId="1" fontId="9" fillId="10" borderId="0" xfId="0" applyNumberFormat="1" applyFont="1" applyFill="1" applyAlignment="1">
      <alignment horizontal="center"/>
    </xf>
  </cellXfs>
  <cellStyles count="3">
    <cellStyle name="Normal" xfId="0" builtinId="0"/>
    <cellStyle name="Normal 3" xfId="1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352425</xdr:colOff>
      <xdr:row>1</xdr:row>
      <xdr:rowOff>323850</xdr:rowOff>
    </xdr:to>
    <xdr:pic>
      <xdr:nvPicPr>
        <xdr:cNvPr id="3" name="Image 2" descr="http://www.univ-annaba.org/images/stories/logos/univ_mini_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37826500" y="114300"/>
          <a:ext cx="847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161925</xdr:colOff>
      <xdr:row>0</xdr:row>
      <xdr:rowOff>9525</xdr:rowOff>
    </xdr:from>
    <xdr:to>
      <xdr:col>101</xdr:col>
      <xdr:colOff>304800</xdr:colOff>
      <xdr:row>1</xdr:row>
      <xdr:rowOff>171450</xdr:rowOff>
    </xdr:to>
    <xdr:pic>
      <xdr:nvPicPr>
        <xdr:cNvPr id="4" name="Image 3" descr="H:\رمز الجامعة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28853950" y="10572750"/>
          <a:ext cx="11144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620"/>
  <sheetViews>
    <sheetView rightToLeft="1" tabSelected="1" topLeftCell="D1" workbookViewId="0">
      <selection activeCell="AN62" sqref="AN62"/>
    </sheetView>
  </sheetViews>
  <sheetFormatPr baseColWidth="10" defaultRowHeight="18.75"/>
  <cols>
    <col min="1" max="1" width="2" style="24" customWidth="1"/>
    <col min="2" max="2" width="6" style="48" customWidth="1"/>
    <col min="3" max="3" width="1.5703125" style="39" hidden="1" customWidth="1"/>
    <col min="4" max="4" width="8.28515625" style="3" customWidth="1"/>
    <col min="5" max="5" width="9.28515625" style="20" customWidth="1"/>
    <col min="6" max="6" width="15" style="21" hidden="1" customWidth="1"/>
    <col min="7" max="7" width="8.42578125" style="20" hidden="1" customWidth="1"/>
    <col min="8" max="8" width="8.5703125" style="20" hidden="1" customWidth="1"/>
    <col min="9" max="9" width="12.28515625" style="21" hidden="1" customWidth="1"/>
    <col min="10" max="17" width="8.5703125" style="22" hidden="1" customWidth="1"/>
    <col min="18" max="18" width="7.42578125" style="31" customWidth="1"/>
    <col min="19" max="19" width="4.7109375" style="31" hidden="1" customWidth="1"/>
    <col min="20" max="28" width="8.5703125" style="31" hidden="1" customWidth="1"/>
    <col min="29" max="29" width="5.28515625" style="31" customWidth="1"/>
    <col min="30" max="30" width="3.7109375" style="31" hidden="1" customWidth="1"/>
    <col min="31" max="39" width="8.5703125" style="22" hidden="1" customWidth="1"/>
    <col min="40" max="40" width="6" style="62" customWidth="1"/>
    <col min="41" max="41" width="4.28515625" style="62" hidden="1" customWidth="1"/>
    <col min="42" max="50" width="8.5703125" style="62" hidden="1" customWidth="1"/>
    <col min="51" max="51" width="5.5703125" style="62" customWidth="1"/>
    <col min="52" max="52" width="2.85546875" style="62" hidden="1" customWidth="1"/>
    <col min="53" max="53" width="14.140625" style="22" hidden="1" customWidth="1"/>
    <col min="54" max="54" width="5.7109375" style="22" hidden="1" customWidth="1"/>
    <col min="55" max="55" width="2.85546875" style="22" hidden="1" customWidth="1"/>
    <col min="56" max="56" width="5.7109375" style="22" hidden="1" customWidth="1"/>
    <col min="57" max="57" width="2.7109375" style="22" hidden="1" customWidth="1"/>
    <col min="58" max="58" width="5.7109375" style="22" hidden="1" customWidth="1"/>
    <col min="59" max="59" width="2.85546875" style="22" hidden="1" customWidth="1"/>
    <col min="60" max="60" width="5.7109375" style="22" hidden="1" customWidth="1"/>
    <col min="61" max="61" width="3.140625" style="22" hidden="1" customWidth="1"/>
    <col min="62" max="62" width="6.7109375" style="64" customWidth="1"/>
    <col min="63" max="63" width="2.7109375" style="64" hidden="1" customWidth="1"/>
    <col min="64" max="64" width="12.140625" style="64" hidden="1" customWidth="1"/>
    <col min="65" max="67" width="5.7109375" style="64" hidden="1" customWidth="1"/>
    <col min="68" max="68" width="3.7109375" style="64" hidden="1" customWidth="1"/>
    <col min="69" max="69" width="5.7109375" style="64" hidden="1" customWidth="1"/>
    <col min="70" max="70" width="3" style="64" hidden="1" customWidth="1"/>
    <col min="71" max="71" width="5.7109375" style="64" hidden="1" customWidth="1"/>
    <col min="72" max="72" width="2.28515625" style="64" hidden="1" customWidth="1"/>
    <col min="73" max="75" width="8.5703125" style="64" hidden="1" customWidth="1"/>
    <col min="76" max="76" width="7.85546875" style="64" customWidth="1"/>
    <col min="77" max="77" width="3.28515625" style="64" hidden="1" customWidth="1"/>
    <col min="78" max="78" width="10.85546875" style="22" hidden="1" customWidth="1"/>
    <col min="79" max="79" width="8.7109375" style="33" customWidth="1"/>
    <col min="80" max="80" width="3.140625" style="50" customWidth="1"/>
    <col min="81" max="81" width="2.28515625" style="50" customWidth="1"/>
    <col min="82" max="82" width="3.140625" style="50" customWidth="1"/>
    <col min="83" max="86" width="13.85546875" style="38" hidden="1" customWidth="1"/>
    <col min="87" max="87" width="8.140625" style="33" customWidth="1"/>
    <col min="88" max="88" width="9.140625" style="25" hidden="1" customWidth="1"/>
    <col min="89" max="89" width="6.28515625" style="1" hidden="1" customWidth="1"/>
    <col min="90" max="90" width="5.85546875" style="24" hidden="1" customWidth="1"/>
    <col min="91" max="91" width="11.140625" style="10" hidden="1" customWidth="1"/>
    <col min="92" max="92" width="16.28515625" style="11" hidden="1" customWidth="1"/>
    <col min="93" max="95" width="11.42578125" style="1" hidden="1" customWidth="1"/>
    <col min="96" max="97" width="11.42578125" style="5" hidden="1" customWidth="1"/>
    <col min="98" max="98" width="9.28515625" style="1" hidden="1" customWidth="1"/>
    <col min="99" max="101" width="0" style="1" hidden="1" customWidth="1"/>
    <col min="102" max="119" width="11.42578125" style="1"/>
  </cols>
  <sheetData>
    <row r="1" spans="1:119" s="1" customFormat="1" ht="27.75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66"/>
      <c r="CM1" s="66"/>
      <c r="CN1" s="66"/>
      <c r="CO1" s="66"/>
      <c r="CP1" s="66"/>
      <c r="CQ1" s="66"/>
      <c r="CR1" s="66"/>
      <c r="CS1" s="66"/>
      <c r="CT1" s="65"/>
    </row>
    <row r="2" spans="1:119" s="1" customFormat="1" ht="27.75">
      <c r="A2" s="179" t="s">
        <v>27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66"/>
      <c r="CM2" s="66"/>
      <c r="CN2" s="66"/>
      <c r="CO2" s="66"/>
      <c r="CP2" s="66"/>
      <c r="CQ2" s="66"/>
      <c r="CR2" s="66"/>
      <c r="CS2" s="66"/>
      <c r="CT2" s="65"/>
    </row>
    <row r="3" spans="1:119" s="1" customFormat="1" ht="27.75">
      <c r="A3" s="179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69"/>
      <c r="CL3" s="67"/>
      <c r="CM3" s="67"/>
      <c r="CN3" s="67"/>
      <c r="CO3" s="67"/>
      <c r="CP3" s="67"/>
      <c r="CQ3" s="67"/>
      <c r="CR3" s="67"/>
      <c r="CS3" s="67"/>
      <c r="CT3" s="67"/>
    </row>
    <row r="4" spans="1:119" s="1" customFormat="1" ht="27.75">
      <c r="A4" s="66"/>
      <c r="B4" s="68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69"/>
      <c r="CL4" s="67"/>
      <c r="CM4" s="67"/>
      <c r="CN4" s="67"/>
      <c r="CO4" s="67"/>
      <c r="CP4" s="67"/>
      <c r="CQ4" s="67"/>
      <c r="CR4" s="67"/>
      <c r="CS4" s="67"/>
      <c r="CT4" s="67"/>
    </row>
    <row r="5" spans="1:119" s="1" customFormat="1" ht="27.75">
      <c r="A5" s="66"/>
      <c r="B5" s="137" t="s">
        <v>128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73"/>
      <c r="CK5" s="69"/>
      <c r="CL5" s="67"/>
      <c r="CM5" s="67"/>
      <c r="CN5" s="67"/>
      <c r="CO5" s="67"/>
      <c r="CP5" s="67"/>
      <c r="CQ5" s="67"/>
      <c r="CR5" s="67"/>
      <c r="CS5" s="67"/>
      <c r="CT5" s="67"/>
    </row>
    <row r="6" spans="1:119" s="1" customFormat="1" ht="27.75">
      <c r="A6" s="66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73"/>
      <c r="CK6" s="69"/>
      <c r="CL6" s="67"/>
      <c r="CM6" s="67"/>
      <c r="CN6" s="67"/>
      <c r="CO6" s="67"/>
      <c r="CP6" s="67"/>
      <c r="CQ6" s="67"/>
      <c r="CR6" s="67"/>
      <c r="CS6" s="67"/>
      <c r="CT6" s="67"/>
    </row>
    <row r="7" spans="1:119" s="1" customFormat="1" ht="27.75" customHeight="1">
      <c r="A7" s="73"/>
      <c r="B7" s="186" t="s">
        <v>0</v>
      </c>
      <c r="C7" s="76"/>
      <c r="D7" s="193" t="s">
        <v>47</v>
      </c>
      <c r="E7" s="187" t="s">
        <v>48</v>
      </c>
      <c r="F7" s="181" t="s">
        <v>7</v>
      </c>
      <c r="G7" s="27">
        <v>5</v>
      </c>
      <c r="H7" s="28">
        <v>6</v>
      </c>
      <c r="I7" s="188" t="s">
        <v>1</v>
      </c>
      <c r="J7" s="154" t="s">
        <v>102</v>
      </c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 t="s">
        <v>100</v>
      </c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5" t="s">
        <v>34</v>
      </c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9" t="s">
        <v>103</v>
      </c>
      <c r="AR7" s="159"/>
      <c r="AS7" s="159"/>
      <c r="AT7" s="159"/>
      <c r="AU7" s="159"/>
      <c r="AV7" s="159"/>
      <c r="AW7" s="159"/>
      <c r="AX7" s="159"/>
      <c r="AY7" s="159"/>
      <c r="AZ7" s="159"/>
      <c r="BA7" s="154" t="s">
        <v>54</v>
      </c>
      <c r="BB7" s="154" t="s">
        <v>123</v>
      </c>
      <c r="BC7" s="154"/>
      <c r="BD7" s="154"/>
      <c r="BE7" s="154"/>
      <c r="BF7" s="154"/>
      <c r="BG7" s="154"/>
      <c r="BH7" s="154"/>
      <c r="BI7" s="154"/>
      <c r="BJ7" s="154"/>
      <c r="BK7" s="154"/>
      <c r="BL7" s="63"/>
      <c r="BM7" s="160" t="s">
        <v>124</v>
      </c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2"/>
      <c r="BZ7" s="169" t="s">
        <v>29</v>
      </c>
      <c r="CA7" s="172" t="s">
        <v>32</v>
      </c>
      <c r="CB7" s="175" t="s">
        <v>40</v>
      </c>
      <c r="CC7" s="175" t="s">
        <v>41</v>
      </c>
      <c r="CD7" s="175" t="s">
        <v>42</v>
      </c>
      <c r="CE7" s="35"/>
      <c r="CF7" s="36"/>
      <c r="CG7" s="35"/>
      <c r="CH7" s="36"/>
      <c r="CI7" s="176" t="s">
        <v>56</v>
      </c>
      <c r="CJ7" s="177" t="s">
        <v>33</v>
      </c>
      <c r="CK7" s="184"/>
      <c r="CL7" s="185"/>
      <c r="CM7" s="184"/>
      <c r="CN7" s="29"/>
      <c r="CO7" s="26"/>
      <c r="CP7" s="26"/>
      <c r="CQ7" s="153"/>
      <c r="CR7" s="153"/>
      <c r="CS7" s="153"/>
      <c r="CT7" s="180"/>
      <c r="CX7" s="139" t="s">
        <v>129</v>
      </c>
    </row>
    <row r="8" spans="1:119" s="1" customFormat="1" ht="15.75" customHeight="1">
      <c r="A8" s="73"/>
      <c r="B8" s="186"/>
      <c r="C8" s="76"/>
      <c r="D8" s="193"/>
      <c r="E8" s="187"/>
      <c r="F8" s="181"/>
      <c r="G8" s="181" t="s">
        <v>8</v>
      </c>
      <c r="H8" s="181" t="s">
        <v>9</v>
      </c>
      <c r="I8" s="189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74"/>
      <c r="BM8" s="163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5"/>
      <c r="BZ8" s="170"/>
      <c r="CA8" s="173"/>
      <c r="CB8" s="175"/>
      <c r="CC8" s="175"/>
      <c r="CD8" s="175"/>
      <c r="CE8" s="37"/>
      <c r="CF8" s="37"/>
      <c r="CG8" s="37"/>
      <c r="CH8" s="37"/>
      <c r="CI8" s="176"/>
      <c r="CJ8" s="177"/>
      <c r="CK8" s="184"/>
      <c r="CL8" s="185"/>
      <c r="CM8" s="184"/>
      <c r="CN8" s="30"/>
      <c r="CO8" s="26"/>
      <c r="CP8" s="26"/>
      <c r="CQ8" s="153"/>
      <c r="CR8" s="153"/>
      <c r="CS8" s="153"/>
      <c r="CT8" s="180"/>
      <c r="CX8" s="139"/>
    </row>
    <row r="9" spans="1:119" s="1" customFormat="1" ht="5.25" hidden="1" customHeight="1">
      <c r="A9" s="73"/>
      <c r="B9" s="186"/>
      <c r="C9" s="76"/>
      <c r="D9" s="193"/>
      <c r="E9" s="187"/>
      <c r="F9" s="181"/>
      <c r="G9" s="181"/>
      <c r="H9" s="181"/>
      <c r="I9" s="189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82" t="s">
        <v>29</v>
      </c>
      <c r="BM9" s="163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5"/>
      <c r="BZ9" s="170"/>
      <c r="CA9" s="173"/>
      <c r="CB9" s="175"/>
      <c r="CC9" s="175"/>
      <c r="CD9" s="175"/>
      <c r="CE9" s="183" t="s">
        <v>43</v>
      </c>
      <c r="CF9" s="183" t="s">
        <v>44</v>
      </c>
      <c r="CG9" s="183" t="s">
        <v>45</v>
      </c>
      <c r="CH9" s="183" t="s">
        <v>46</v>
      </c>
      <c r="CI9" s="176"/>
      <c r="CJ9" s="177"/>
      <c r="CK9" s="184"/>
      <c r="CL9" s="185"/>
      <c r="CM9" s="184"/>
      <c r="CN9" s="30"/>
      <c r="CO9" s="26"/>
      <c r="CP9" s="26"/>
      <c r="CQ9" s="153"/>
      <c r="CR9" s="153"/>
      <c r="CS9" s="153"/>
      <c r="CT9" s="180"/>
      <c r="CX9" s="139"/>
    </row>
    <row r="10" spans="1:119" s="1" customFormat="1" ht="27.75" hidden="1" customHeight="1">
      <c r="A10" s="73"/>
      <c r="B10" s="186"/>
      <c r="C10" s="76"/>
      <c r="D10" s="193"/>
      <c r="E10" s="187"/>
      <c r="F10" s="181"/>
      <c r="G10" s="181"/>
      <c r="H10" s="181"/>
      <c r="I10" s="189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82"/>
      <c r="BM10" s="166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8"/>
      <c r="BZ10" s="170"/>
      <c r="CA10" s="173"/>
      <c r="CB10" s="175"/>
      <c r="CC10" s="175"/>
      <c r="CD10" s="175"/>
      <c r="CE10" s="183"/>
      <c r="CF10" s="183"/>
      <c r="CG10" s="183"/>
      <c r="CH10" s="183"/>
      <c r="CI10" s="176"/>
      <c r="CJ10" s="177"/>
      <c r="CK10" s="184"/>
      <c r="CL10" s="185"/>
      <c r="CM10" s="184"/>
      <c r="CN10" s="30"/>
      <c r="CO10" s="26"/>
      <c r="CP10" s="26"/>
      <c r="CQ10" s="153"/>
      <c r="CR10" s="153"/>
      <c r="CS10" s="153"/>
      <c r="CT10" s="180"/>
      <c r="CX10" s="139"/>
    </row>
    <row r="11" spans="1:119" s="1" customFormat="1" ht="37.5" customHeight="1">
      <c r="A11" s="41"/>
      <c r="B11" s="186"/>
      <c r="C11" s="76"/>
      <c r="D11" s="193"/>
      <c r="E11" s="187"/>
      <c r="F11" s="181"/>
      <c r="G11" s="181"/>
      <c r="H11" s="181"/>
      <c r="I11" s="190"/>
      <c r="J11" s="44" t="s">
        <v>2</v>
      </c>
      <c r="K11" s="45" t="s">
        <v>3</v>
      </c>
      <c r="L11" s="42" t="s">
        <v>2</v>
      </c>
      <c r="M11" s="43" t="s">
        <v>3</v>
      </c>
      <c r="N11" s="42" t="s">
        <v>2</v>
      </c>
      <c r="O11" s="43" t="s">
        <v>3</v>
      </c>
      <c r="P11" s="42" t="s">
        <v>2</v>
      </c>
      <c r="Q11" s="43" t="s">
        <v>3</v>
      </c>
      <c r="R11" s="51" t="s">
        <v>2</v>
      </c>
      <c r="S11" s="52" t="s">
        <v>3</v>
      </c>
      <c r="T11" s="53"/>
      <c r="U11" s="54" t="s">
        <v>2</v>
      </c>
      <c r="V11" s="55" t="s">
        <v>3</v>
      </c>
      <c r="W11" s="54" t="s">
        <v>2</v>
      </c>
      <c r="X11" s="55" t="s">
        <v>3</v>
      </c>
      <c r="Y11" s="51" t="s">
        <v>2</v>
      </c>
      <c r="Z11" s="52" t="s">
        <v>3</v>
      </c>
      <c r="AA11" s="51" t="s">
        <v>2</v>
      </c>
      <c r="AB11" s="52" t="s">
        <v>3</v>
      </c>
      <c r="AC11" s="56" t="s">
        <v>2</v>
      </c>
      <c r="AD11" s="52" t="s">
        <v>3</v>
      </c>
      <c r="AE11" s="8"/>
      <c r="AF11" s="44" t="s">
        <v>2</v>
      </c>
      <c r="AG11" s="45" t="s">
        <v>3</v>
      </c>
      <c r="AH11" s="44" t="s">
        <v>2</v>
      </c>
      <c r="AI11" s="45" t="s">
        <v>3</v>
      </c>
      <c r="AJ11" s="42" t="s">
        <v>2</v>
      </c>
      <c r="AK11" s="43" t="s">
        <v>3</v>
      </c>
      <c r="AL11" s="42" t="s">
        <v>2</v>
      </c>
      <c r="AM11" s="43" t="s">
        <v>3</v>
      </c>
      <c r="AN11" s="57" t="s">
        <v>2</v>
      </c>
      <c r="AO11" s="58" t="s">
        <v>3</v>
      </c>
      <c r="AP11" s="59"/>
      <c r="AQ11" s="60" t="s">
        <v>10</v>
      </c>
      <c r="AR11" s="61" t="s">
        <v>11</v>
      </c>
      <c r="AS11" s="60" t="s">
        <v>14</v>
      </c>
      <c r="AT11" s="61" t="s">
        <v>15</v>
      </c>
      <c r="AU11" s="60" t="s">
        <v>16</v>
      </c>
      <c r="AV11" s="61" t="s">
        <v>13</v>
      </c>
      <c r="AW11" s="60" t="s">
        <v>16</v>
      </c>
      <c r="AX11" s="61" t="s">
        <v>12</v>
      </c>
      <c r="AY11" s="57" t="s">
        <v>2</v>
      </c>
      <c r="AZ11" s="61" t="s">
        <v>18</v>
      </c>
      <c r="BA11" s="154"/>
      <c r="BB11" s="78" t="s">
        <v>21</v>
      </c>
      <c r="BC11" s="77" t="s">
        <v>22</v>
      </c>
      <c r="BD11" s="77" t="s">
        <v>98</v>
      </c>
      <c r="BE11" s="77" t="s">
        <v>23</v>
      </c>
      <c r="BF11" s="46" t="s">
        <v>20</v>
      </c>
      <c r="BG11" s="75" t="s">
        <v>13</v>
      </c>
      <c r="BH11" s="46" t="s">
        <v>24</v>
      </c>
      <c r="BI11" s="75" t="s">
        <v>17</v>
      </c>
      <c r="BJ11" s="57" t="s">
        <v>2</v>
      </c>
      <c r="BK11" s="75" t="s">
        <v>18</v>
      </c>
      <c r="BL11" s="182"/>
      <c r="BM11" s="70" t="s">
        <v>21</v>
      </c>
      <c r="BN11" s="70" t="s">
        <v>22</v>
      </c>
      <c r="BO11" s="70" t="s">
        <v>25</v>
      </c>
      <c r="BP11" s="70" t="s">
        <v>23</v>
      </c>
      <c r="BQ11" s="70" t="s">
        <v>20</v>
      </c>
      <c r="BR11" s="70" t="s">
        <v>13</v>
      </c>
      <c r="BS11" s="71" t="s">
        <v>24</v>
      </c>
      <c r="BT11" s="71" t="s">
        <v>17</v>
      </c>
      <c r="BU11" s="71" t="s">
        <v>24</v>
      </c>
      <c r="BV11" s="71" t="s">
        <v>17</v>
      </c>
      <c r="BW11" s="71" t="s">
        <v>99</v>
      </c>
      <c r="BX11" s="57" t="s">
        <v>2</v>
      </c>
      <c r="BY11" s="70" t="s">
        <v>18</v>
      </c>
      <c r="BZ11" s="171"/>
      <c r="CA11" s="174"/>
      <c r="CB11" s="175"/>
      <c r="CC11" s="175"/>
      <c r="CD11" s="175"/>
      <c r="CE11" s="183"/>
      <c r="CF11" s="183"/>
      <c r="CG11" s="183"/>
      <c r="CH11" s="183"/>
      <c r="CI11" s="176"/>
      <c r="CJ11" s="177"/>
      <c r="CK11" s="184"/>
      <c r="CL11" s="185"/>
      <c r="CM11" s="184"/>
      <c r="CN11" s="11"/>
      <c r="CO11" s="6"/>
      <c r="CP11" s="6"/>
      <c r="CQ11" s="153"/>
      <c r="CR11" s="153"/>
      <c r="CS11" s="153"/>
      <c r="CT11" s="180"/>
      <c r="CX11" s="139"/>
    </row>
    <row r="12" spans="1:119" s="86" customFormat="1" ht="24.95" customHeight="1">
      <c r="A12" s="19"/>
      <c r="B12" s="47">
        <v>1</v>
      </c>
      <c r="C12" s="40" t="s">
        <v>126</v>
      </c>
      <c r="D12" s="194" t="s">
        <v>65</v>
      </c>
      <c r="E12" s="98" t="s">
        <v>66</v>
      </c>
      <c r="F12" s="2">
        <v>34652</v>
      </c>
      <c r="G12" s="81" t="s">
        <v>5</v>
      </c>
      <c r="H12" s="81" t="s">
        <v>5</v>
      </c>
      <c r="I12" s="81" t="s">
        <v>125</v>
      </c>
      <c r="J12" s="81">
        <v>8.94</v>
      </c>
      <c r="K12" s="81">
        <v>4</v>
      </c>
      <c r="L12" s="89">
        <v>6</v>
      </c>
      <c r="M12" s="15">
        <v>0</v>
      </c>
      <c r="N12" s="89">
        <v>10.5</v>
      </c>
      <c r="O12" s="15">
        <v>1</v>
      </c>
      <c r="P12" s="89">
        <v>10.55</v>
      </c>
      <c r="Q12" s="15">
        <v>9</v>
      </c>
      <c r="R12" s="89">
        <v>9.17</v>
      </c>
      <c r="S12" s="90">
        <v>30</v>
      </c>
      <c r="T12" s="121" t="s">
        <v>30</v>
      </c>
      <c r="U12" s="121">
        <v>10.92</v>
      </c>
      <c r="V12" s="121">
        <v>16</v>
      </c>
      <c r="W12" s="121">
        <v>13.25</v>
      </c>
      <c r="X12" s="121">
        <v>2</v>
      </c>
      <c r="Y12" s="121">
        <v>11.25</v>
      </c>
      <c r="Z12" s="121">
        <v>1</v>
      </c>
      <c r="AA12" s="121">
        <v>14.58</v>
      </c>
      <c r="AB12" s="121">
        <v>11</v>
      </c>
      <c r="AC12" s="46">
        <v>12.72</v>
      </c>
      <c r="AD12" s="121">
        <v>30</v>
      </c>
      <c r="AE12" s="121" t="s">
        <v>30</v>
      </c>
      <c r="AF12" s="121">
        <v>9.58</v>
      </c>
      <c r="AG12" s="121">
        <v>5</v>
      </c>
      <c r="AH12" s="121">
        <v>7.4</v>
      </c>
      <c r="AI12" s="121">
        <v>0</v>
      </c>
      <c r="AJ12" s="121">
        <v>16</v>
      </c>
      <c r="AK12" s="121">
        <v>2</v>
      </c>
      <c r="AL12" s="121">
        <v>9</v>
      </c>
      <c r="AM12" s="121">
        <v>1</v>
      </c>
      <c r="AN12" s="46">
        <v>9.6329999999999991</v>
      </c>
      <c r="AO12" s="121">
        <v>30</v>
      </c>
      <c r="AP12" s="121" t="s">
        <v>19</v>
      </c>
      <c r="AQ12" s="46">
        <v>10.46</v>
      </c>
      <c r="AR12" s="122">
        <v>17</v>
      </c>
      <c r="AS12" s="46">
        <v>8.31</v>
      </c>
      <c r="AT12" s="122">
        <v>0</v>
      </c>
      <c r="AU12" s="46">
        <v>13.13</v>
      </c>
      <c r="AV12" s="122">
        <v>3</v>
      </c>
      <c r="AW12" s="123">
        <v>14</v>
      </c>
      <c r="AX12" s="124">
        <v>1</v>
      </c>
      <c r="AY12" s="129">
        <v>10.48</v>
      </c>
      <c r="AZ12" s="130">
        <v>30</v>
      </c>
      <c r="BA12" s="121" t="s">
        <v>19</v>
      </c>
      <c r="BB12" s="46">
        <v>11.416666666666666</v>
      </c>
      <c r="BC12" s="131">
        <v>18</v>
      </c>
      <c r="BD12" s="121">
        <v>9</v>
      </c>
      <c r="BE12" s="121">
        <v>4</v>
      </c>
      <c r="BF12" s="46">
        <v>13.75</v>
      </c>
      <c r="BG12" s="121">
        <v>2</v>
      </c>
      <c r="BH12" s="46">
        <v>11</v>
      </c>
      <c r="BI12" s="121">
        <v>1</v>
      </c>
      <c r="BJ12" s="46">
        <v>11</v>
      </c>
      <c r="BK12" s="121">
        <v>30</v>
      </c>
      <c r="BL12" s="121" t="s">
        <v>26</v>
      </c>
      <c r="BM12" s="121">
        <v>11.5</v>
      </c>
      <c r="BN12" s="121">
        <v>18</v>
      </c>
      <c r="BO12" s="121">
        <v>15.33</v>
      </c>
      <c r="BP12" s="121">
        <v>9</v>
      </c>
      <c r="BQ12" s="121">
        <v>13</v>
      </c>
      <c r="BR12" s="121">
        <v>2</v>
      </c>
      <c r="BS12" s="121">
        <v>12</v>
      </c>
      <c r="BT12" s="121">
        <v>1</v>
      </c>
      <c r="BU12" s="121"/>
      <c r="BV12" s="121"/>
      <c r="BW12" s="121">
        <v>1</v>
      </c>
      <c r="BX12" s="132">
        <v>12.75</v>
      </c>
      <c r="BY12" s="14">
        <v>30</v>
      </c>
      <c r="BZ12" s="14" t="s">
        <v>26</v>
      </c>
      <c r="CA12" s="112">
        <f t="shared" ref="CA12" si="0">(BX12+BJ12+AY12+AN12+AC12+R12)/6</f>
        <v>10.958833333333333</v>
      </c>
      <c r="CB12" s="16">
        <v>0</v>
      </c>
      <c r="CC12" s="16">
        <v>0</v>
      </c>
      <c r="CD12" s="16">
        <v>1</v>
      </c>
      <c r="CE12" s="109">
        <f t="shared" ref="CE12" si="1">(CB12+CC12)/2</f>
        <v>0</v>
      </c>
      <c r="CF12" s="109">
        <f t="shared" ref="CF12" si="2">CD12/4</f>
        <v>0.25</v>
      </c>
      <c r="CG12" s="109">
        <f t="shared" ref="CG12" si="3">CE12+CF12</f>
        <v>0.25</v>
      </c>
      <c r="CH12" s="109">
        <f t="shared" ref="CH12" si="4">1-(0.04*CG12)</f>
        <v>0.99</v>
      </c>
      <c r="CI12" s="114">
        <f t="shared" ref="CI12" si="5">CH12*CA12</f>
        <v>10.849245</v>
      </c>
      <c r="CJ12" s="81" t="e">
        <f>IF(#REF!&gt;=180,"ناجح (ة)  ",IF(#REF!&lt;180,"راسب (ة) "))</f>
        <v>#REF!</v>
      </c>
      <c r="CK12" s="81">
        <v>2</v>
      </c>
      <c r="CL12" s="81" t="s">
        <v>35</v>
      </c>
      <c r="CM12" s="81" t="e">
        <f>IF(#REF!&gt;=180,"ناجح (ة)  ",IF(#REF!&lt;180,"راسب (ة) "))</f>
        <v>#REF!</v>
      </c>
      <c r="CN12" s="9"/>
      <c r="CO12" s="9" t="e">
        <f>IF(#REF!&gt;=18,"ممتــاز",IF(#REF!&gt;=16,"جيد جــدا",IF(#REF!&gt;=14,"جيــد",IF(#REF!&gt;=12,"حســن","مقبــول"))))</f>
        <v>#REF!</v>
      </c>
      <c r="CP12" s="9"/>
      <c r="CQ12" s="147"/>
      <c r="CR12" s="148"/>
      <c r="CS12" s="148"/>
      <c r="CT12" s="81" t="e">
        <f>IF(#REF!&gt;=18,"ممتاز",IF(#REF!&gt;=16,"جيد جدا",IF(#REF!&gt;=14,"جيد",IF(#REF!&gt;=12,"حسن","مقبول"))))</f>
        <v>#REF!</v>
      </c>
      <c r="CX12" s="135" t="s">
        <v>130</v>
      </c>
    </row>
    <row r="13" spans="1:119" s="86" customFormat="1" ht="24.95" customHeight="1">
      <c r="A13" s="19"/>
      <c r="B13" s="47">
        <v>2</v>
      </c>
      <c r="C13" s="40" t="s">
        <v>126</v>
      </c>
      <c r="D13" s="194" t="s">
        <v>92</v>
      </c>
      <c r="E13" s="98" t="s">
        <v>59</v>
      </c>
      <c r="F13" s="88">
        <v>34315</v>
      </c>
      <c r="G13" s="7" t="s">
        <v>93</v>
      </c>
      <c r="H13" s="7" t="s">
        <v>4</v>
      </c>
      <c r="I13" s="46" t="s">
        <v>118</v>
      </c>
      <c r="J13" s="89">
        <v>10.06</v>
      </c>
      <c r="K13" s="90">
        <v>18</v>
      </c>
      <c r="L13" s="4">
        <v>8.65</v>
      </c>
      <c r="M13" s="4">
        <v>1</v>
      </c>
      <c r="N13" s="4">
        <v>12</v>
      </c>
      <c r="O13" s="4">
        <v>2</v>
      </c>
      <c r="P13" s="4">
        <v>15.5</v>
      </c>
      <c r="Q13" s="4">
        <v>1</v>
      </c>
      <c r="R13" s="89">
        <v>10.199999999999999</v>
      </c>
      <c r="S13" s="90">
        <v>30</v>
      </c>
      <c r="T13" s="121" t="s">
        <v>19</v>
      </c>
      <c r="U13" s="89"/>
      <c r="V13" s="90"/>
      <c r="W13" s="89"/>
      <c r="X13" s="90"/>
      <c r="Y13" s="89"/>
      <c r="Z13" s="90"/>
      <c r="AA13" s="89"/>
      <c r="AB13" s="90"/>
      <c r="AC13" s="89">
        <v>10.02</v>
      </c>
      <c r="AD13" s="90">
        <v>30</v>
      </c>
      <c r="AE13" s="121"/>
      <c r="AF13" s="89">
        <v>8.75</v>
      </c>
      <c r="AG13" s="90">
        <v>6</v>
      </c>
      <c r="AH13" s="89">
        <v>9.9</v>
      </c>
      <c r="AI13" s="90">
        <v>5</v>
      </c>
      <c r="AJ13" s="89">
        <v>13</v>
      </c>
      <c r="AK13" s="90">
        <v>2</v>
      </c>
      <c r="AL13" s="89">
        <v>12.75</v>
      </c>
      <c r="AM13" s="90">
        <v>3</v>
      </c>
      <c r="AN13" s="89">
        <v>10.233000000000001</v>
      </c>
      <c r="AO13" s="90">
        <v>30</v>
      </c>
      <c r="AP13" s="121" t="s">
        <v>19</v>
      </c>
      <c r="AQ13" s="46">
        <v>10.08</v>
      </c>
      <c r="AR13" s="122">
        <v>17</v>
      </c>
      <c r="AS13" s="46">
        <v>10.5</v>
      </c>
      <c r="AT13" s="122">
        <v>10</v>
      </c>
      <c r="AU13" s="46">
        <v>11.75</v>
      </c>
      <c r="AV13" s="122">
        <v>3</v>
      </c>
      <c r="AW13" s="123">
        <v>15</v>
      </c>
      <c r="AX13" s="124">
        <v>1</v>
      </c>
      <c r="AY13" s="129">
        <v>10.85</v>
      </c>
      <c r="AZ13" s="130">
        <v>30</v>
      </c>
      <c r="BA13" s="121" t="s">
        <v>19</v>
      </c>
      <c r="BB13" s="46">
        <v>14.75</v>
      </c>
      <c r="BC13" s="131">
        <v>18</v>
      </c>
      <c r="BD13" s="121">
        <v>10.75</v>
      </c>
      <c r="BE13" s="121">
        <v>9</v>
      </c>
      <c r="BF13" s="46">
        <v>11.5</v>
      </c>
      <c r="BG13" s="121">
        <v>2</v>
      </c>
      <c r="BH13" s="46">
        <v>15.5</v>
      </c>
      <c r="BI13" s="121">
        <v>1</v>
      </c>
      <c r="BJ13" s="46">
        <v>13.076923076923077</v>
      </c>
      <c r="BK13" s="121">
        <v>30</v>
      </c>
      <c r="BL13" s="121" t="s">
        <v>26</v>
      </c>
      <c r="BM13" s="121">
        <v>11.25</v>
      </c>
      <c r="BN13" s="121">
        <v>18</v>
      </c>
      <c r="BO13" s="121">
        <v>14.75</v>
      </c>
      <c r="BP13" s="121">
        <v>9</v>
      </c>
      <c r="BQ13" s="121">
        <v>8.42</v>
      </c>
      <c r="BR13" s="121">
        <v>0</v>
      </c>
      <c r="BS13" s="121">
        <v>16</v>
      </c>
      <c r="BT13" s="121">
        <v>1</v>
      </c>
      <c r="BU13" s="121"/>
      <c r="BV13" s="121"/>
      <c r="BW13" s="121">
        <v>1</v>
      </c>
      <c r="BX13" s="132">
        <v>12.05</v>
      </c>
      <c r="BY13" s="14">
        <v>30</v>
      </c>
      <c r="BZ13" s="14" t="s">
        <v>26</v>
      </c>
      <c r="CA13" s="112">
        <f t="shared" ref="CA13:CA31" si="6">(BX13+BJ13+AY13+AN13+AC13+R13)/6</f>
        <v>11.071653846153845</v>
      </c>
      <c r="CB13" s="16">
        <v>0</v>
      </c>
      <c r="CC13" s="16">
        <v>2</v>
      </c>
      <c r="CD13" s="16">
        <v>1</v>
      </c>
      <c r="CE13" s="109">
        <f t="shared" ref="CE13:CE31" si="7">(CB13+CC13)/2</f>
        <v>1</v>
      </c>
      <c r="CF13" s="109">
        <f t="shared" ref="CF13:CF31" si="8">CD13/4</f>
        <v>0.25</v>
      </c>
      <c r="CG13" s="109">
        <f t="shared" ref="CG13:CG31" si="9">CE13+CF13</f>
        <v>1.25</v>
      </c>
      <c r="CH13" s="109">
        <f t="shared" ref="CH13:CH31" si="10">1-(0.04*CG13)</f>
        <v>0.95</v>
      </c>
      <c r="CI13" s="114">
        <f t="shared" ref="CI13:CI31" si="11">CH13*CA13</f>
        <v>10.518071153846153</v>
      </c>
      <c r="CJ13" s="101" t="e">
        <f>IF(#REF!&gt;=180,"ناجح (ة)  ",IF(#REF!&lt;180,"راسب (ة) "))</f>
        <v>#REF!</v>
      </c>
      <c r="CK13" s="81">
        <v>1</v>
      </c>
      <c r="CL13" s="81" t="s">
        <v>35</v>
      </c>
      <c r="CM13" s="81" t="e">
        <f>IF(#REF!&gt;=180,"ناجح (ة)  ",IF(#REF!&lt;180,"راسب (ة) "))</f>
        <v>#REF!</v>
      </c>
      <c r="CN13" s="9"/>
      <c r="CO13" s="9" t="str">
        <f>IF(CI14&gt;=18,"ممتــاز",IF(CI14&gt;=16,"جيد جــدا",IF(CI14&gt;=14,"جيــد",IF(CI14&gt;=12,"حســن","مقبــول"))))</f>
        <v>مقبــول</v>
      </c>
      <c r="CP13" s="9"/>
      <c r="CQ13" s="147"/>
      <c r="CR13" s="149"/>
      <c r="CS13" s="149"/>
      <c r="CT13" s="81" t="str">
        <f>IF(CI14&gt;=18,"ممتاز",IF(CI14&gt;=16,"جيد جدا",IF(CI14&gt;=14,"جيد",IF(CI14&gt;=12,"حسن",IF(CI14&gt;=10,"مقبول","راسب")))))</f>
        <v>مقبول</v>
      </c>
      <c r="CX13" s="135" t="s">
        <v>130</v>
      </c>
    </row>
    <row r="14" spans="1:119" s="86" customFormat="1" ht="24.95" customHeight="1">
      <c r="A14" s="19"/>
      <c r="B14" s="47">
        <v>3</v>
      </c>
      <c r="C14" s="40" t="s">
        <v>126</v>
      </c>
      <c r="D14" s="194" t="s">
        <v>71</v>
      </c>
      <c r="E14" s="98" t="s">
        <v>72</v>
      </c>
      <c r="F14" s="2">
        <v>33226</v>
      </c>
      <c r="G14" s="81" t="s">
        <v>5</v>
      </c>
      <c r="H14" s="81" t="s">
        <v>5</v>
      </c>
      <c r="I14" s="81" t="s">
        <v>106</v>
      </c>
      <c r="J14" s="89"/>
      <c r="K14" s="90"/>
      <c r="L14" s="46"/>
      <c r="M14" s="15"/>
      <c r="N14" s="46"/>
      <c r="O14" s="15"/>
      <c r="P14" s="46"/>
      <c r="Q14" s="15"/>
      <c r="R14" s="89">
        <v>10.69</v>
      </c>
      <c r="S14" s="90">
        <v>30</v>
      </c>
      <c r="T14" s="121"/>
      <c r="U14" s="89"/>
      <c r="V14" s="90"/>
      <c r="W14" s="89"/>
      <c r="X14" s="90"/>
      <c r="Y14" s="89"/>
      <c r="Z14" s="90"/>
      <c r="AA14" s="89"/>
      <c r="AB14" s="90"/>
      <c r="AC14" s="89">
        <v>9.7799999999999994</v>
      </c>
      <c r="AD14" s="90">
        <v>30</v>
      </c>
      <c r="AE14" s="121"/>
      <c r="AF14" s="89">
        <v>9.92</v>
      </c>
      <c r="AG14" s="90">
        <v>11</v>
      </c>
      <c r="AH14" s="89">
        <v>9.9</v>
      </c>
      <c r="AI14" s="90">
        <v>3</v>
      </c>
      <c r="AJ14" s="89">
        <v>13.5</v>
      </c>
      <c r="AK14" s="90">
        <v>2</v>
      </c>
      <c r="AL14" s="89">
        <v>10.88</v>
      </c>
      <c r="AM14" s="90">
        <v>3</v>
      </c>
      <c r="AN14" s="89">
        <v>10.516999999999999</v>
      </c>
      <c r="AO14" s="90">
        <v>30</v>
      </c>
      <c r="AP14" s="121" t="s">
        <v>19</v>
      </c>
      <c r="AQ14" s="46">
        <v>9.92</v>
      </c>
      <c r="AR14" s="122">
        <v>11</v>
      </c>
      <c r="AS14" s="46">
        <v>10.25</v>
      </c>
      <c r="AT14" s="122">
        <v>10</v>
      </c>
      <c r="AU14" s="46">
        <v>11</v>
      </c>
      <c r="AV14" s="122">
        <v>3</v>
      </c>
      <c r="AW14" s="123">
        <v>14</v>
      </c>
      <c r="AX14" s="124">
        <v>1</v>
      </c>
      <c r="AY14" s="129">
        <v>10.5</v>
      </c>
      <c r="AZ14" s="130">
        <v>30</v>
      </c>
      <c r="BA14" s="121" t="s">
        <v>19</v>
      </c>
      <c r="BB14" s="46">
        <v>12</v>
      </c>
      <c r="BC14" s="131">
        <v>18</v>
      </c>
      <c r="BD14" s="121">
        <v>11.25</v>
      </c>
      <c r="BE14" s="121">
        <v>9</v>
      </c>
      <c r="BF14" s="46">
        <v>13.25</v>
      </c>
      <c r="BG14" s="121">
        <v>2</v>
      </c>
      <c r="BH14" s="46">
        <v>14</v>
      </c>
      <c r="BI14" s="121">
        <v>1</v>
      </c>
      <c r="BJ14" s="46">
        <v>12.115384615384615</v>
      </c>
      <c r="BK14" s="121">
        <v>30</v>
      </c>
      <c r="BL14" s="121" t="s">
        <v>26</v>
      </c>
      <c r="BM14" s="121">
        <v>12.75</v>
      </c>
      <c r="BN14" s="121">
        <v>18</v>
      </c>
      <c r="BO14" s="121">
        <v>15.08</v>
      </c>
      <c r="BP14" s="121">
        <v>9</v>
      </c>
      <c r="BQ14" s="121">
        <v>11.5</v>
      </c>
      <c r="BR14" s="121">
        <v>2</v>
      </c>
      <c r="BS14" s="121">
        <v>14.5</v>
      </c>
      <c r="BT14" s="121">
        <v>1</v>
      </c>
      <c r="BU14" s="121"/>
      <c r="BV14" s="121"/>
      <c r="BW14" s="121">
        <v>1</v>
      </c>
      <c r="BX14" s="132">
        <v>13.27</v>
      </c>
      <c r="BY14" s="14">
        <v>30</v>
      </c>
      <c r="BZ14" s="14" t="s">
        <v>26</v>
      </c>
      <c r="CA14" s="113">
        <f t="shared" si="6"/>
        <v>11.145397435897436</v>
      </c>
      <c r="CB14" s="111">
        <v>1</v>
      </c>
      <c r="CC14" s="111">
        <v>2</v>
      </c>
      <c r="CD14" s="111">
        <v>1</v>
      </c>
      <c r="CE14" s="110">
        <f t="shared" si="7"/>
        <v>1.5</v>
      </c>
      <c r="CF14" s="110">
        <f t="shared" si="8"/>
        <v>0.25</v>
      </c>
      <c r="CG14" s="110">
        <f t="shared" si="9"/>
        <v>1.75</v>
      </c>
      <c r="CH14" s="110">
        <f t="shared" si="10"/>
        <v>0.92999999999999994</v>
      </c>
      <c r="CI14" s="114">
        <f t="shared" si="11"/>
        <v>10.365219615384616</v>
      </c>
      <c r="CJ14" s="81" t="e">
        <f>IF(#REF!&gt;=180,"ناجح (ة)  ",IF(#REF!&lt;180,"راسب (ة) "))</f>
        <v>#REF!</v>
      </c>
      <c r="CK14" s="81">
        <v>4</v>
      </c>
      <c r="CL14" s="81" t="s">
        <v>36</v>
      </c>
      <c r="CM14" s="81" t="e">
        <f>IF(#REF!&gt;=180,"ناجح (ة)  ",IF(#REF!&lt;180,"راسب (ة) "))</f>
        <v>#REF!</v>
      </c>
      <c r="CN14" s="9"/>
      <c r="CO14" s="9" t="str">
        <f t="shared" ref="CO14:CO31" si="12">IF(CI14&gt;=18,"ممتــاز",IF(CI14&gt;=16,"جيد جــدا",IF(CI14&gt;=14,"جيــد",IF(CI14&gt;=12,"حســن","مقبــول"))))</f>
        <v>مقبــول</v>
      </c>
      <c r="CP14" s="9"/>
      <c r="CQ14" s="140">
        <v>0.25</v>
      </c>
      <c r="CR14" s="150">
        <v>6</v>
      </c>
      <c r="CS14" s="150">
        <v>22</v>
      </c>
      <c r="CT14" s="81" t="str">
        <f t="shared" ref="CT14:CT31" si="13">IF(CI14&gt;=18,"ممتاز",IF(CI14&gt;=16,"جيد جدا",IF(CI14&gt;=14,"جيد",IF(CI14&gt;=12,"حسن","مقبول"))))</f>
        <v>مقبول</v>
      </c>
      <c r="CX14" s="135" t="s">
        <v>130</v>
      </c>
    </row>
    <row r="15" spans="1:119" s="86" customFormat="1" ht="24.95" customHeight="1">
      <c r="A15" s="19"/>
      <c r="B15" s="47">
        <v>4</v>
      </c>
      <c r="C15" s="40" t="s">
        <v>126</v>
      </c>
      <c r="D15" s="195" t="s">
        <v>60</v>
      </c>
      <c r="E15" s="87" t="s">
        <v>61</v>
      </c>
      <c r="F15" s="91">
        <v>33765</v>
      </c>
      <c r="G15" s="72" t="s">
        <v>5</v>
      </c>
      <c r="H15" s="72" t="s">
        <v>5</v>
      </c>
      <c r="I15" s="72" t="s">
        <v>113</v>
      </c>
      <c r="J15" s="72">
        <v>9.75</v>
      </c>
      <c r="K15" s="72">
        <v>9</v>
      </c>
      <c r="L15" s="4">
        <v>12.5</v>
      </c>
      <c r="M15" s="4">
        <v>2</v>
      </c>
      <c r="N15" s="4">
        <v>10.130000000000001</v>
      </c>
      <c r="O15" s="4">
        <v>1</v>
      </c>
      <c r="P15" s="4">
        <v>10.1</v>
      </c>
      <c r="Q15" s="4">
        <v>9</v>
      </c>
      <c r="R15" s="78">
        <v>10.23</v>
      </c>
      <c r="S15" s="77">
        <v>30</v>
      </c>
      <c r="T15" s="121" t="s">
        <v>30</v>
      </c>
      <c r="U15" s="77">
        <v>9.7899999999999991</v>
      </c>
      <c r="V15" s="77">
        <v>10</v>
      </c>
      <c r="W15" s="77">
        <v>12.5</v>
      </c>
      <c r="X15" s="77">
        <v>2</v>
      </c>
      <c r="Y15" s="77">
        <v>12.5</v>
      </c>
      <c r="Z15" s="77">
        <v>1</v>
      </c>
      <c r="AA15" s="77">
        <v>8.84</v>
      </c>
      <c r="AB15" s="77">
        <v>0</v>
      </c>
      <c r="AC15" s="78">
        <v>9.9499999999999993</v>
      </c>
      <c r="AD15" s="77">
        <v>30</v>
      </c>
      <c r="AE15" s="77" t="s">
        <v>30</v>
      </c>
      <c r="AF15" s="77">
        <v>9.15</v>
      </c>
      <c r="AG15" s="77">
        <v>6</v>
      </c>
      <c r="AH15" s="77">
        <v>8.25</v>
      </c>
      <c r="AI15" s="77">
        <v>2</v>
      </c>
      <c r="AJ15" s="77">
        <v>11.75</v>
      </c>
      <c r="AK15" s="77">
        <v>2</v>
      </c>
      <c r="AL15" s="77">
        <v>8.75</v>
      </c>
      <c r="AM15" s="77">
        <v>0</v>
      </c>
      <c r="AN15" s="78">
        <v>9.1430000000000007</v>
      </c>
      <c r="AO15" s="77">
        <v>30</v>
      </c>
      <c r="AP15" s="77" t="s">
        <v>19</v>
      </c>
      <c r="AQ15" s="46">
        <v>9.25</v>
      </c>
      <c r="AR15" s="122">
        <v>6</v>
      </c>
      <c r="AS15" s="46">
        <v>11.06</v>
      </c>
      <c r="AT15" s="122">
        <v>10</v>
      </c>
      <c r="AU15" s="46">
        <v>12.75</v>
      </c>
      <c r="AV15" s="122">
        <v>3</v>
      </c>
      <c r="AW15" s="123">
        <v>16</v>
      </c>
      <c r="AX15" s="124">
        <v>1</v>
      </c>
      <c r="AY15" s="129">
        <v>10.865</v>
      </c>
      <c r="AZ15" s="130">
        <v>30</v>
      </c>
      <c r="BA15" s="121" t="s">
        <v>19</v>
      </c>
      <c r="BB15" s="78">
        <v>12.5</v>
      </c>
      <c r="BC15" s="133">
        <v>18</v>
      </c>
      <c r="BD15" s="77">
        <v>8.75</v>
      </c>
      <c r="BE15" s="77">
        <v>0</v>
      </c>
      <c r="BF15" s="78">
        <v>9.25</v>
      </c>
      <c r="BG15" s="77">
        <v>0</v>
      </c>
      <c r="BH15" s="78">
        <v>11.5</v>
      </c>
      <c r="BI15" s="77">
        <v>1</v>
      </c>
      <c r="BJ15" s="46">
        <v>10.76923076923077</v>
      </c>
      <c r="BK15" s="121">
        <v>30</v>
      </c>
      <c r="BL15" s="121" t="s">
        <v>26</v>
      </c>
      <c r="BM15" s="121">
        <v>12.08</v>
      </c>
      <c r="BN15" s="121">
        <v>18</v>
      </c>
      <c r="BO15" s="121">
        <v>13.42</v>
      </c>
      <c r="BP15" s="121">
        <v>9</v>
      </c>
      <c r="BQ15" s="121">
        <v>10.33</v>
      </c>
      <c r="BR15" s="121">
        <v>2</v>
      </c>
      <c r="BS15" s="121">
        <v>11.5</v>
      </c>
      <c r="BT15" s="121">
        <v>1</v>
      </c>
      <c r="BU15" s="121"/>
      <c r="BV15" s="121"/>
      <c r="BW15" s="121">
        <v>1</v>
      </c>
      <c r="BX15" s="132">
        <v>12.08</v>
      </c>
      <c r="BY15" s="14">
        <v>30</v>
      </c>
      <c r="BZ15" s="14" t="s">
        <v>26</v>
      </c>
      <c r="CA15" s="116">
        <f t="shared" si="6"/>
        <v>10.50620512820513</v>
      </c>
      <c r="CB15" s="117">
        <v>0</v>
      </c>
      <c r="CC15" s="117">
        <v>0</v>
      </c>
      <c r="CD15" s="117">
        <v>2</v>
      </c>
      <c r="CE15" s="118">
        <f t="shared" si="7"/>
        <v>0</v>
      </c>
      <c r="CF15" s="118">
        <f t="shared" si="8"/>
        <v>0.5</v>
      </c>
      <c r="CG15" s="118">
        <f t="shared" si="9"/>
        <v>0.5</v>
      </c>
      <c r="CH15" s="118">
        <f t="shared" si="10"/>
        <v>0.98</v>
      </c>
      <c r="CI15" s="116">
        <f t="shared" si="11"/>
        <v>10.296081025641026</v>
      </c>
      <c r="CJ15" s="81" t="e">
        <f>IF(#REF!&gt;=180,"ناجح (ة)  ",IF(#REF!&lt;180,"راسب (ة) "))</f>
        <v>#REF!</v>
      </c>
      <c r="CK15" s="81">
        <v>5</v>
      </c>
      <c r="CL15" s="81" t="s">
        <v>36</v>
      </c>
      <c r="CM15" s="81" t="e">
        <f>IF(#REF!&gt;=120,"ناجح (ة)  ",IF(#REF!&lt;120,"منتقل (ة) "))</f>
        <v>#REF!</v>
      </c>
      <c r="CN15" s="9"/>
      <c r="CO15" s="9" t="str">
        <f t="shared" si="12"/>
        <v>مقبــول</v>
      </c>
      <c r="CP15" s="9"/>
      <c r="CQ15" s="140"/>
      <c r="CR15" s="151"/>
      <c r="CS15" s="151"/>
      <c r="CT15" s="81" t="str">
        <f t="shared" si="13"/>
        <v>مقبول</v>
      </c>
      <c r="CX15" s="135" t="s">
        <v>130</v>
      </c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</row>
    <row r="16" spans="1:119" s="32" customFormat="1" ht="19.5" customHeight="1">
      <c r="B16" s="47">
        <v>5</v>
      </c>
      <c r="C16" s="83" t="s">
        <v>126</v>
      </c>
      <c r="D16" s="194" t="s">
        <v>62</v>
      </c>
      <c r="E16" s="98" t="s">
        <v>63</v>
      </c>
      <c r="F16" s="92">
        <v>33822</v>
      </c>
      <c r="G16" s="121" t="s">
        <v>5</v>
      </c>
      <c r="H16" s="82" t="s">
        <v>5</v>
      </c>
      <c r="I16" s="121" t="s">
        <v>112</v>
      </c>
      <c r="J16" s="89">
        <v>10.5</v>
      </c>
      <c r="K16" s="90">
        <v>18</v>
      </c>
      <c r="L16" s="4">
        <v>10.199999999999999</v>
      </c>
      <c r="M16" s="4">
        <v>9</v>
      </c>
      <c r="N16" s="4">
        <v>14</v>
      </c>
      <c r="O16" s="4">
        <v>2</v>
      </c>
      <c r="P16" s="4">
        <v>8</v>
      </c>
      <c r="Q16" s="4">
        <v>0</v>
      </c>
      <c r="R16" s="89">
        <v>10.69</v>
      </c>
      <c r="S16" s="90">
        <v>30</v>
      </c>
      <c r="T16" s="121" t="s">
        <v>19</v>
      </c>
      <c r="U16" s="89">
        <v>8.67</v>
      </c>
      <c r="V16" s="90">
        <v>6</v>
      </c>
      <c r="W16" s="89">
        <v>11.08</v>
      </c>
      <c r="X16" s="90">
        <v>11</v>
      </c>
      <c r="Y16" s="89">
        <v>10</v>
      </c>
      <c r="Z16" s="90">
        <v>2</v>
      </c>
      <c r="AA16" s="89">
        <v>10</v>
      </c>
      <c r="AB16" s="90">
        <v>1</v>
      </c>
      <c r="AC16" s="89">
        <v>9.9</v>
      </c>
      <c r="AD16" s="90">
        <v>30</v>
      </c>
      <c r="AE16" s="121" t="s">
        <v>19</v>
      </c>
      <c r="AF16" s="89"/>
      <c r="AG16" s="90"/>
      <c r="AH16" s="89"/>
      <c r="AI16" s="90"/>
      <c r="AJ16" s="89"/>
      <c r="AK16" s="90"/>
      <c r="AL16" s="89"/>
      <c r="AM16" s="90"/>
      <c r="AN16" s="89">
        <v>10.95</v>
      </c>
      <c r="AO16" s="90">
        <v>30</v>
      </c>
      <c r="AP16" s="121"/>
      <c r="AQ16" s="46"/>
      <c r="AR16" s="122"/>
      <c r="AS16" s="46"/>
      <c r="AT16" s="122"/>
      <c r="AU16" s="46"/>
      <c r="AV16" s="122"/>
      <c r="AW16" s="123"/>
      <c r="AX16" s="124"/>
      <c r="AY16" s="129">
        <v>11.19</v>
      </c>
      <c r="AZ16" s="130">
        <v>30</v>
      </c>
      <c r="BA16" s="121"/>
      <c r="BB16" s="46">
        <v>13.166666666666666</v>
      </c>
      <c r="BC16" s="131">
        <v>18</v>
      </c>
      <c r="BD16" s="121">
        <v>8.25</v>
      </c>
      <c r="BE16" s="121">
        <v>4</v>
      </c>
      <c r="BF16" s="46">
        <v>13</v>
      </c>
      <c r="BG16" s="121">
        <v>2</v>
      </c>
      <c r="BH16" s="46">
        <v>10</v>
      </c>
      <c r="BI16" s="121">
        <v>1</v>
      </c>
      <c r="BJ16" s="46">
        <v>11.384615384615385</v>
      </c>
      <c r="BK16" s="121">
        <v>30</v>
      </c>
      <c r="BL16" s="121" t="s">
        <v>26</v>
      </c>
      <c r="BM16" s="121">
        <v>11.67</v>
      </c>
      <c r="BN16" s="121">
        <v>18</v>
      </c>
      <c r="BO16" s="121">
        <v>11.67</v>
      </c>
      <c r="BP16" s="121">
        <v>9</v>
      </c>
      <c r="BQ16" s="121">
        <v>8.25</v>
      </c>
      <c r="BR16" s="121">
        <v>0</v>
      </c>
      <c r="BS16" s="121">
        <v>10.75</v>
      </c>
      <c r="BT16" s="121">
        <v>1</v>
      </c>
      <c r="BU16" s="121"/>
      <c r="BV16" s="121"/>
      <c r="BW16" s="121">
        <v>1</v>
      </c>
      <c r="BX16" s="132">
        <v>11.1</v>
      </c>
      <c r="BY16" s="14">
        <v>30</v>
      </c>
      <c r="BZ16" s="14" t="s">
        <v>26</v>
      </c>
      <c r="CA16" s="115">
        <f t="shared" si="6"/>
        <v>10.869102564102564</v>
      </c>
      <c r="CB16" s="99">
        <v>2</v>
      </c>
      <c r="CC16" s="99">
        <v>1</v>
      </c>
      <c r="CD16" s="99">
        <v>0</v>
      </c>
      <c r="CE16" s="100">
        <f t="shared" si="7"/>
        <v>1.5</v>
      </c>
      <c r="CF16" s="100">
        <f t="shared" si="8"/>
        <v>0</v>
      </c>
      <c r="CG16" s="100">
        <f t="shared" si="9"/>
        <v>1.5</v>
      </c>
      <c r="CH16" s="100">
        <f t="shared" si="10"/>
        <v>0.94</v>
      </c>
      <c r="CI16" s="119">
        <f t="shared" si="11"/>
        <v>10.21695641025641</v>
      </c>
      <c r="CJ16" s="23" t="e">
        <f>IF(#REF!&gt;=180,"ناجح (ة)  ",IF(#REF!&lt;180,"راسب (ة) "))</f>
        <v>#REF!</v>
      </c>
      <c r="CK16" s="23">
        <v>5</v>
      </c>
      <c r="CL16" s="23" t="s">
        <v>36</v>
      </c>
      <c r="CM16" s="23" t="e">
        <f>IF(#REF!&gt;=120,"ناجح (ة)  ",IF(#REF!&lt;120,"منتقل (ة) "))</f>
        <v>#REF!</v>
      </c>
      <c r="CN16" s="49"/>
      <c r="CO16" s="17" t="str">
        <f t="shared" si="12"/>
        <v>مقبــول</v>
      </c>
      <c r="CP16" s="17"/>
      <c r="CQ16" s="140"/>
      <c r="CR16" s="151"/>
      <c r="CS16" s="151"/>
      <c r="CT16" s="23" t="str">
        <f t="shared" si="13"/>
        <v>مقبول</v>
      </c>
      <c r="CX16" s="135" t="s">
        <v>130</v>
      </c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</row>
    <row r="17" spans="1:102" s="86" customFormat="1" ht="24.95" customHeight="1">
      <c r="A17" s="12"/>
      <c r="B17" s="47">
        <v>6</v>
      </c>
      <c r="C17" s="40" t="s">
        <v>126</v>
      </c>
      <c r="D17" s="194" t="s">
        <v>94</v>
      </c>
      <c r="E17" s="98" t="s">
        <v>95</v>
      </c>
      <c r="F17" s="2">
        <v>34260</v>
      </c>
      <c r="G17" s="81" t="s">
        <v>5</v>
      </c>
      <c r="H17" s="81" t="s">
        <v>5</v>
      </c>
      <c r="I17" s="81" t="s">
        <v>119</v>
      </c>
      <c r="J17" s="81">
        <v>9.8800000000000008</v>
      </c>
      <c r="K17" s="81">
        <v>13</v>
      </c>
      <c r="L17" s="4">
        <v>12.75</v>
      </c>
      <c r="M17" s="4">
        <v>2</v>
      </c>
      <c r="N17" s="4">
        <v>11.38</v>
      </c>
      <c r="O17" s="4">
        <v>1</v>
      </c>
      <c r="P17" s="4">
        <v>9.1999999999999993</v>
      </c>
      <c r="Q17" s="4">
        <v>5</v>
      </c>
      <c r="R17" s="46">
        <v>10.119999999999999</v>
      </c>
      <c r="S17" s="121">
        <v>30</v>
      </c>
      <c r="T17" s="121" t="s">
        <v>30</v>
      </c>
      <c r="U17" s="121">
        <v>10.17</v>
      </c>
      <c r="V17" s="121">
        <v>16</v>
      </c>
      <c r="W17" s="121">
        <v>13.25</v>
      </c>
      <c r="X17" s="121">
        <v>2</v>
      </c>
      <c r="Y17" s="121">
        <v>10.5</v>
      </c>
      <c r="Z17" s="121">
        <v>1</v>
      </c>
      <c r="AA17" s="121">
        <v>8.42</v>
      </c>
      <c r="AB17" s="121">
        <v>3</v>
      </c>
      <c r="AC17" s="46">
        <v>9.9</v>
      </c>
      <c r="AD17" s="121">
        <v>30</v>
      </c>
      <c r="AE17" s="121" t="s">
        <v>30</v>
      </c>
      <c r="AF17" s="121">
        <v>8.92</v>
      </c>
      <c r="AG17" s="121">
        <v>5</v>
      </c>
      <c r="AH17" s="121">
        <v>9.5</v>
      </c>
      <c r="AI17" s="121">
        <v>2</v>
      </c>
      <c r="AJ17" s="121">
        <v>11</v>
      </c>
      <c r="AK17" s="121">
        <v>2</v>
      </c>
      <c r="AL17" s="121">
        <v>10</v>
      </c>
      <c r="AM17" s="121">
        <v>3</v>
      </c>
      <c r="AN17" s="46">
        <v>9.5350000000000001</v>
      </c>
      <c r="AO17" s="121">
        <v>30</v>
      </c>
      <c r="AP17" s="121" t="s">
        <v>19</v>
      </c>
      <c r="AQ17" s="121">
        <v>9.7899999999999991</v>
      </c>
      <c r="AR17" s="121">
        <v>11</v>
      </c>
      <c r="AS17" s="121">
        <v>11.69</v>
      </c>
      <c r="AT17" s="121">
        <v>10</v>
      </c>
      <c r="AU17" s="121">
        <v>10</v>
      </c>
      <c r="AV17" s="121">
        <v>3</v>
      </c>
      <c r="AW17" s="121">
        <v>10.5</v>
      </c>
      <c r="AX17" s="121">
        <v>1</v>
      </c>
      <c r="AY17" s="132">
        <v>10.464</v>
      </c>
      <c r="AZ17" s="121">
        <v>30</v>
      </c>
      <c r="BA17" s="121" t="s">
        <v>19</v>
      </c>
      <c r="BB17" s="46">
        <v>10.25</v>
      </c>
      <c r="BC17" s="131">
        <v>18</v>
      </c>
      <c r="BD17" s="121">
        <v>8.5</v>
      </c>
      <c r="BE17" s="121">
        <v>0</v>
      </c>
      <c r="BF17" s="46">
        <v>9.5</v>
      </c>
      <c r="BG17" s="121">
        <v>0</v>
      </c>
      <c r="BH17" s="46">
        <v>13.5</v>
      </c>
      <c r="BI17" s="121">
        <v>1</v>
      </c>
      <c r="BJ17" s="46">
        <v>9.8461538461538467</v>
      </c>
      <c r="BK17" s="121">
        <v>30</v>
      </c>
      <c r="BL17" s="121" t="s">
        <v>26</v>
      </c>
      <c r="BM17" s="121">
        <v>13.5</v>
      </c>
      <c r="BN17" s="121">
        <v>18</v>
      </c>
      <c r="BO17" s="121">
        <v>12.17</v>
      </c>
      <c r="BP17" s="121">
        <v>9</v>
      </c>
      <c r="BQ17" s="121">
        <v>10</v>
      </c>
      <c r="BR17" s="121">
        <v>2</v>
      </c>
      <c r="BS17" s="121">
        <v>14.5</v>
      </c>
      <c r="BT17" s="121">
        <v>1</v>
      </c>
      <c r="BU17" s="121"/>
      <c r="BV17" s="121"/>
      <c r="BW17" s="121">
        <v>1</v>
      </c>
      <c r="BX17" s="132">
        <v>12.67</v>
      </c>
      <c r="BY17" s="14">
        <v>30</v>
      </c>
      <c r="BZ17" s="14" t="s">
        <v>26</v>
      </c>
      <c r="CA17" s="112">
        <f t="shared" si="6"/>
        <v>10.422525641025642</v>
      </c>
      <c r="CB17" s="16">
        <v>0</v>
      </c>
      <c r="CC17" s="16">
        <v>0</v>
      </c>
      <c r="CD17" s="16">
        <v>2</v>
      </c>
      <c r="CE17" s="109">
        <f t="shared" si="7"/>
        <v>0</v>
      </c>
      <c r="CF17" s="109">
        <f t="shared" si="8"/>
        <v>0.5</v>
      </c>
      <c r="CG17" s="109">
        <f t="shared" si="9"/>
        <v>0.5</v>
      </c>
      <c r="CH17" s="109">
        <f t="shared" si="10"/>
        <v>0.98</v>
      </c>
      <c r="CI17" s="114">
        <f t="shared" si="11"/>
        <v>10.214075128205129</v>
      </c>
      <c r="CJ17" s="81" t="e">
        <f>IF(#REF!&gt;=180,"ناجح (ة)  ",IF(#REF!&lt;180,"راسب (ة) "))</f>
        <v>#REF!</v>
      </c>
      <c r="CK17" s="81">
        <v>6</v>
      </c>
      <c r="CL17" s="81" t="s">
        <v>36</v>
      </c>
      <c r="CM17" s="81" t="e">
        <f>IF(#REF!&gt;=180,"ناجح (ة)  ",IF(#REF!&lt;180,"راسب (ة) "))</f>
        <v>#REF!</v>
      </c>
      <c r="CN17" s="9"/>
      <c r="CO17" s="9" t="str">
        <f t="shared" si="12"/>
        <v>مقبــول</v>
      </c>
      <c r="CP17" s="9"/>
      <c r="CQ17" s="140"/>
      <c r="CR17" s="151"/>
      <c r="CS17" s="151"/>
      <c r="CT17" s="81" t="str">
        <f t="shared" si="13"/>
        <v>مقبول</v>
      </c>
      <c r="CX17" s="135" t="s">
        <v>130</v>
      </c>
    </row>
    <row r="18" spans="1:102" s="86" customFormat="1" ht="24.95" customHeight="1">
      <c r="A18" s="12"/>
      <c r="B18" s="47">
        <v>7</v>
      </c>
      <c r="C18" s="40" t="s">
        <v>126</v>
      </c>
      <c r="D18" s="194" t="s">
        <v>69</v>
      </c>
      <c r="E18" s="98" t="s">
        <v>70</v>
      </c>
      <c r="F18" s="2">
        <v>34073</v>
      </c>
      <c r="G18" s="75" t="s">
        <v>5</v>
      </c>
      <c r="H18" s="75" t="s">
        <v>5</v>
      </c>
      <c r="I18" s="81" t="s">
        <v>105</v>
      </c>
      <c r="J18" s="81">
        <v>11.63</v>
      </c>
      <c r="K18" s="81">
        <v>18</v>
      </c>
      <c r="L18" s="4">
        <v>9</v>
      </c>
      <c r="M18" s="4">
        <v>1</v>
      </c>
      <c r="N18" s="4">
        <v>8.75</v>
      </c>
      <c r="O18" s="4">
        <v>0</v>
      </c>
      <c r="P18" s="4">
        <v>10.6</v>
      </c>
      <c r="Q18" s="4">
        <v>9</v>
      </c>
      <c r="R18" s="46">
        <v>10.8</v>
      </c>
      <c r="S18" s="121">
        <v>30</v>
      </c>
      <c r="T18" s="121" t="s">
        <v>30</v>
      </c>
      <c r="U18" s="121">
        <v>8.58</v>
      </c>
      <c r="V18" s="121">
        <v>10</v>
      </c>
      <c r="W18" s="121">
        <v>10.55</v>
      </c>
      <c r="X18" s="121">
        <v>2</v>
      </c>
      <c r="Y18" s="121">
        <v>11.25</v>
      </c>
      <c r="Z18" s="121">
        <v>1</v>
      </c>
      <c r="AA18" s="121">
        <v>9.0399999999999991</v>
      </c>
      <c r="AB18" s="121">
        <v>4</v>
      </c>
      <c r="AC18" s="46">
        <v>9.1999999999999993</v>
      </c>
      <c r="AD18" s="121">
        <v>30</v>
      </c>
      <c r="AE18" s="121" t="s">
        <v>30</v>
      </c>
      <c r="AF18" s="121">
        <v>8.8800000000000008</v>
      </c>
      <c r="AG18" s="121">
        <v>6</v>
      </c>
      <c r="AH18" s="121">
        <v>8.4</v>
      </c>
      <c r="AI18" s="121">
        <v>3</v>
      </c>
      <c r="AJ18" s="121">
        <v>11.13</v>
      </c>
      <c r="AK18" s="121">
        <v>2</v>
      </c>
      <c r="AL18" s="121">
        <v>9.25</v>
      </c>
      <c r="AM18" s="121">
        <v>2</v>
      </c>
      <c r="AN18" s="46">
        <v>9.0670000000000002</v>
      </c>
      <c r="AO18" s="121">
        <v>30</v>
      </c>
      <c r="AP18" s="121" t="s">
        <v>19</v>
      </c>
      <c r="AQ18" s="46">
        <v>10.130000000000001</v>
      </c>
      <c r="AR18" s="122">
        <v>16</v>
      </c>
      <c r="AS18" s="46">
        <v>11.81</v>
      </c>
      <c r="AT18" s="122">
        <v>10</v>
      </c>
      <c r="AU18" s="46">
        <v>12.75</v>
      </c>
      <c r="AV18" s="122">
        <v>3</v>
      </c>
      <c r="AW18" s="123">
        <v>15</v>
      </c>
      <c r="AX18" s="124">
        <v>1</v>
      </c>
      <c r="AY18" s="129">
        <v>11.423</v>
      </c>
      <c r="AZ18" s="130">
        <v>30</v>
      </c>
      <c r="BA18" s="121" t="s">
        <v>19</v>
      </c>
      <c r="BB18" s="46">
        <v>10.333333333333334</v>
      </c>
      <c r="BC18" s="131">
        <v>18</v>
      </c>
      <c r="BD18" s="121">
        <v>7.5</v>
      </c>
      <c r="BE18" s="121">
        <v>4</v>
      </c>
      <c r="BF18" s="46">
        <v>10</v>
      </c>
      <c r="BG18" s="121">
        <v>2</v>
      </c>
      <c r="BH18" s="46">
        <v>13</v>
      </c>
      <c r="BI18" s="121">
        <v>1</v>
      </c>
      <c r="BJ18" s="46">
        <v>9.615384615384615</v>
      </c>
      <c r="BK18" s="121">
        <v>30</v>
      </c>
      <c r="BL18" s="121" t="s">
        <v>26</v>
      </c>
      <c r="BM18" s="121">
        <v>10.58</v>
      </c>
      <c r="BN18" s="121">
        <v>18</v>
      </c>
      <c r="BO18" s="121">
        <v>14.42</v>
      </c>
      <c r="BP18" s="121">
        <v>9</v>
      </c>
      <c r="BQ18" s="121">
        <v>10.33</v>
      </c>
      <c r="BR18" s="121">
        <v>2</v>
      </c>
      <c r="BS18" s="121">
        <v>14</v>
      </c>
      <c r="BT18" s="121">
        <v>1</v>
      </c>
      <c r="BU18" s="121"/>
      <c r="BV18" s="121"/>
      <c r="BW18" s="121">
        <v>1</v>
      </c>
      <c r="BX18" s="132">
        <v>11.78</v>
      </c>
      <c r="BY18" s="14">
        <v>30</v>
      </c>
      <c r="BZ18" s="14" t="s">
        <v>26</v>
      </c>
      <c r="CA18" s="112">
        <f t="shared" si="6"/>
        <v>10.314230769230768</v>
      </c>
      <c r="CB18" s="111">
        <v>0</v>
      </c>
      <c r="CC18" s="111">
        <v>0</v>
      </c>
      <c r="CD18" s="111">
        <v>1</v>
      </c>
      <c r="CE18" s="110">
        <f t="shared" si="7"/>
        <v>0</v>
      </c>
      <c r="CF18" s="110">
        <f t="shared" si="8"/>
        <v>0.25</v>
      </c>
      <c r="CG18" s="110">
        <f t="shared" si="9"/>
        <v>0.25</v>
      </c>
      <c r="CH18" s="110">
        <f t="shared" si="10"/>
        <v>0.99</v>
      </c>
      <c r="CI18" s="114">
        <f t="shared" si="11"/>
        <v>10.211088461538461</v>
      </c>
      <c r="CJ18" s="81" t="e">
        <f>IF(#REF!&gt;=180,"ناجح (ة)  ",IF(#REF!&lt;180,"راسب (ة) "))</f>
        <v>#REF!</v>
      </c>
      <c r="CK18" s="81">
        <v>8</v>
      </c>
      <c r="CL18" s="81" t="s">
        <v>36</v>
      </c>
      <c r="CM18" s="81" t="e">
        <f>IF(#REF!&gt;=180,"ناجح (ة)  ",IF(#REF!&lt;180,"راسب (ة) "))</f>
        <v>#REF!</v>
      </c>
      <c r="CN18" s="9"/>
      <c r="CO18" s="9" t="str">
        <f t="shared" si="12"/>
        <v>مقبــول</v>
      </c>
      <c r="CP18" s="9"/>
      <c r="CQ18" s="140"/>
      <c r="CR18" s="151"/>
      <c r="CS18" s="151"/>
      <c r="CT18" s="81" t="str">
        <f t="shared" si="13"/>
        <v>مقبول</v>
      </c>
      <c r="CX18" s="135" t="s">
        <v>130</v>
      </c>
    </row>
    <row r="19" spans="1:102" s="86" customFormat="1" ht="24.95" customHeight="1">
      <c r="A19" s="12"/>
      <c r="B19" s="47">
        <v>8</v>
      </c>
      <c r="C19" s="40" t="s">
        <v>126</v>
      </c>
      <c r="D19" s="194" t="s">
        <v>96</v>
      </c>
      <c r="E19" s="98" t="s">
        <v>97</v>
      </c>
      <c r="F19" s="2">
        <v>33633</v>
      </c>
      <c r="G19" s="121" t="s">
        <v>5</v>
      </c>
      <c r="H19" s="121" t="s">
        <v>5</v>
      </c>
      <c r="I19" s="81" t="s">
        <v>120</v>
      </c>
      <c r="J19" s="81">
        <v>11</v>
      </c>
      <c r="K19" s="81">
        <v>18</v>
      </c>
      <c r="L19" s="46">
        <v>10.25</v>
      </c>
      <c r="M19" s="15">
        <v>2</v>
      </c>
      <c r="N19" s="46">
        <v>7</v>
      </c>
      <c r="O19" s="15">
        <v>0</v>
      </c>
      <c r="P19" s="46">
        <v>8.5</v>
      </c>
      <c r="Q19" s="15">
        <v>5</v>
      </c>
      <c r="R19" s="46">
        <v>9.8800000000000008</v>
      </c>
      <c r="S19" s="121">
        <v>30</v>
      </c>
      <c r="T19" s="121" t="s">
        <v>30</v>
      </c>
      <c r="U19" s="121">
        <v>11.92</v>
      </c>
      <c r="V19" s="121">
        <v>16</v>
      </c>
      <c r="W19" s="121">
        <v>10.75</v>
      </c>
      <c r="X19" s="121">
        <v>2</v>
      </c>
      <c r="Y19" s="121">
        <v>8.25</v>
      </c>
      <c r="Z19" s="121">
        <v>0</v>
      </c>
      <c r="AA19" s="121">
        <v>9.58</v>
      </c>
      <c r="AB19" s="121">
        <v>4</v>
      </c>
      <c r="AC19" s="46">
        <v>10.58</v>
      </c>
      <c r="AD19" s="121">
        <v>30</v>
      </c>
      <c r="AE19" s="121" t="s">
        <v>30</v>
      </c>
      <c r="AF19" s="121">
        <v>9.7100000000000009</v>
      </c>
      <c r="AG19" s="121">
        <v>5</v>
      </c>
      <c r="AH19" s="121">
        <v>10.4</v>
      </c>
      <c r="AI19" s="121">
        <v>8</v>
      </c>
      <c r="AJ19" s="121">
        <v>8.1300000000000008</v>
      </c>
      <c r="AK19" s="121">
        <v>0</v>
      </c>
      <c r="AL19" s="121">
        <v>13</v>
      </c>
      <c r="AM19" s="121">
        <v>3</v>
      </c>
      <c r="AN19" s="46">
        <v>10.167</v>
      </c>
      <c r="AO19" s="121">
        <v>30</v>
      </c>
      <c r="AP19" s="121" t="s">
        <v>19</v>
      </c>
      <c r="AQ19" s="46">
        <v>9.42</v>
      </c>
      <c r="AR19" s="122">
        <v>6</v>
      </c>
      <c r="AS19" s="46">
        <v>10.83</v>
      </c>
      <c r="AT19" s="122">
        <v>10</v>
      </c>
      <c r="AU19" s="46">
        <v>7.5</v>
      </c>
      <c r="AV19" s="122">
        <v>0</v>
      </c>
      <c r="AW19" s="123">
        <v>13</v>
      </c>
      <c r="AX19" s="124">
        <v>1</v>
      </c>
      <c r="AY19" s="129">
        <v>9.83</v>
      </c>
      <c r="AZ19" s="130">
        <v>30</v>
      </c>
      <c r="BA19" s="121" t="s">
        <v>19</v>
      </c>
      <c r="BB19" s="46">
        <v>10.83</v>
      </c>
      <c r="BC19" s="131">
        <v>18</v>
      </c>
      <c r="BD19" s="121">
        <v>10</v>
      </c>
      <c r="BE19" s="121">
        <v>9</v>
      </c>
      <c r="BF19" s="46">
        <v>6.25</v>
      </c>
      <c r="BG19" s="121">
        <v>0</v>
      </c>
      <c r="BH19" s="46">
        <v>10</v>
      </c>
      <c r="BI19" s="121">
        <v>1</v>
      </c>
      <c r="BJ19" s="46">
        <v>9.81</v>
      </c>
      <c r="BK19" s="121">
        <v>30</v>
      </c>
      <c r="BL19" s="121" t="s">
        <v>26</v>
      </c>
      <c r="BM19" s="121">
        <v>12.58</v>
      </c>
      <c r="BN19" s="121">
        <v>18</v>
      </c>
      <c r="BO19" s="121">
        <v>12.42</v>
      </c>
      <c r="BP19" s="121">
        <v>9</v>
      </c>
      <c r="BQ19" s="121">
        <v>7</v>
      </c>
      <c r="BR19" s="121">
        <v>0</v>
      </c>
      <c r="BS19" s="121">
        <v>10.5</v>
      </c>
      <c r="BT19" s="121">
        <v>1</v>
      </c>
      <c r="BU19" s="121"/>
      <c r="BV19" s="121"/>
      <c r="BW19" s="121">
        <v>1</v>
      </c>
      <c r="BX19" s="132">
        <v>11.4375</v>
      </c>
      <c r="BY19" s="14">
        <v>30</v>
      </c>
      <c r="BZ19" s="14" t="s">
        <v>26</v>
      </c>
      <c r="CA19" s="112">
        <f t="shared" si="6"/>
        <v>10.284083333333333</v>
      </c>
      <c r="CB19" s="111">
        <v>0</v>
      </c>
      <c r="CC19" s="111">
        <v>0</v>
      </c>
      <c r="CD19" s="111">
        <v>2</v>
      </c>
      <c r="CE19" s="110">
        <f t="shared" si="7"/>
        <v>0</v>
      </c>
      <c r="CF19" s="110">
        <f t="shared" si="8"/>
        <v>0.5</v>
      </c>
      <c r="CG19" s="110">
        <f t="shared" si="9"/>
        <v>0.5</v>
      </c>
      <c r="CH19" s="110">
        <f t="shared" si="10"/>
        <v>0.98</v>
      </c>
      <c r="CI19" s="114">
        <f t="shared" si="11"/>
        <v>10.078401666666666</v>
      </c>
      <c r="CJ19" s="81" t="e">
        <f>IF(#REF!&gt;=180,"ناجح (ة)  ",IF(#REF!&lt;180,"راسب (ة) "))</f>
        <v>#REF!</v>
      </c>
      <c r="CK19" s="81">
        <v>9</v>
      </c>
      <c r="CL19" s="81" t="s">
        <v>36</v>
      </c>
      <c r="CM19" s="81" t="e">
        <f>IF(#REF!&gt;=180,"ناجح (ة)  ",IF(#REF!&lt;180,"راسب (ة) "))</f>
        <v>#REF!</v>
      </c>
      <c r="CN19" s="9"/>
      <c r="CO19" s="9" t="str">
        <f t="shared" si="12"/>
        <v>مقبــول</v>
      </c>
      <c r="CP19" s="9"/>
      <c r="CQ19" s="140"/>
      <c r="CR19" s="152"/>
      <c r="CS19" s="152"/>
      <c r="CT19" s="81" t="str">
        <f t="shared" si="13"/>
        <v>مقبول</v>
      </c>
      <c r="CX19" s="135" t="s">
        <v>130</v>
      </c>
    </row>
    <row r="20" spans="1:102" s="86" customFormat="1" ht="24.95" customHeight="1">
      <c r="A20" s="12"/>
      <c r="B20" s="47">
        <v>9</v>
      </c>
      <c r="C20" s="40" t="s">
        <v>126</v>
      </c>
      <c r="D20" s="194" t="s">
        <v>90</v>
      </c>
      <c r="E20" s="98" t="s">
        <v>91</v>
      </c>
      <c r="F20" s="88">
        <v>33318</v>
      </c>
      <c r="G20" s="7" t="s">
        <v>5</v>
      </c>
      <c r="H20" s="7" t="s">
        <v>5</v>
      </c>
      <c r="I20" s="46" t="s">
        <v>117</v>
      </c>
      <c r="J20" s="89"/>
      <c r="K20" s="90"/>
      <c r="L20" s="4"/>
      <c r="M20" s="4"/>
      <c r="N20" s="4"/>
      <c r="O20" s="4"/>
      <c r="P20" s="4"/>
      <c r="Q20" s="4"/>
      <c r="R20" s="89">
        <v>10.08</v>
      </c>
      <c r="S20" s="90">
        <v>30</v>
      </c>
      <c r="T20" s="121"/>
      <c r="U20" s="89"/>
      <c r="V20" s="90"/>
      <c r="W20" s="89"/>
      <c r="X20" s="90"/>
      <c r="Y20" s="89"/>
      <c r="Z20" s="90"/>
      <c r="AA20" s="89"/>
      <c r="AB20" s="90"/>
      <c r="AC20" s="89">
        <v>10.08</v>
      </c>
      <c r="AD20" s="90">
        <v>30</v>
      </c>
      <c r="AE20" s="121"/>
      <c r="AF20" s="89">
        <v>9.33</v>
      </c>
      <c r="AG20" s="90">
        <v>6</v>
      </c>
      <c r="AH20" s="89">
        <v>8.75</v>
      </c>
      <c r="AI20" s="90">
        <v>5</v>
      </c>
      <c r="AJ20" s="89">
        <v>12.38</v>
      </c>
      <c r="AK20" s="90">
        <v>2</v>
      </c>
      <c r="AL20" s="89">
        <v>10</v>
      </c>
      <c r="AM20" s="90">
        <v>3</v>
      </c>
      <c r="AN20" s="89">
        <v>9.64</v>
      </c>
      <c r="AO20" s="90">
        <v>30</v>
      </c>
      <c r="AP20" s="121" t="s">
        <v>19</v>
      </c>
      <c r="AQ20" s="121">
        <v>9.75</v>
      </c>
      <c r="AR20" s="121">
        <v>6</v>
      </c>
      <c r="AS20" s="121">
        <v>9.44</v>
      </c>
      <c r="AT20" s="121">
        <v>5</v>
      </c>
      <c r="AU20" s="121">
        <v>13.25</v>
      </c>
      <c r="AV20" s="121">
        <v>3</v>
      </c>
      <c r="AW20" s="121">
        <v>12</v>
      </c>
      <c r="AX20" s="121">
        <v>1</v>
      </c>
      <c r="AY20" s="132">
        <v>10.37</v>
      </c>
      <c r="AZ20" s="121">
        <v>30</v>
      </c>
      <c r="BA20" s="121" t="s">
        <v>19</v>
      </c>
      <c r="BB20" s="46">
        <v>13.916666666666666</v>
      </c>
      <c r="BC20" s="131">
        <v>18</v>
      </c>
      <c r="BD20" s="121">
        <v>8.5</v>
      </c>
      <c r="BE20" s="121">
        <v>4</v>
      </c>
      <c r="BF20" s="46">
        <v>8.25</v>
      </c>
      <c r="BG20" s="121">
        <v>0</v>
      </c>
      <c r="BH20" s="46">
        <v>13.5</v>
      </c>
      <c r="BI20" s="121">
        <v>1</v>
      </c>
      <c r="BJ20" s="46">
        <v>11.346153846153847</v>
      </c>
      <c r="BK20" s="121">
        <v>30</v>
      </c>
      <c r="BL20" s="121" t="s">
        <v>26</v>
      </c>
      <c r="BM20" s="121">
        <v>12.58</v>
      </c>
      <c r="BN20" s="121">
        <v>18</v>
      </c>
      <c r="BO20" s="121">
        <v>14.5</v>
      </c>
      <c r="BP20" s="121">
        <v>9</v>
      </c>
      <c r="BQ20" s="121">
        <v>11.67</v>
      </c>
      <c r="BR20" s="121">
        <v>2</v>
      </c>
      <c r="BS20" s="121">
        <v>12.5</v>
      </c>
      <c r="BT20" s="121">
        <v>1</v>
      </c>
      <c r="BU20" s="121"/>
      <c r="BV20" s="121"/>
      <c r="BW20" s="121">
        <v>1</v>
      </c>
      <c r="BX20" s="132">
        <v>13.07</v>
      </c>
      <c r="BY20" s="14">
        <v>30</v>
      </c>
      <c r="BZ20" s="14" t="s">
        <v>26</v>
      </c>
      <c r="CA20" s="113">
        <f t="shared" si="6"/>
        <v>10.764358974358975</v>
      </c>
      <c r="CB20" s="16">
        <v>1</v>
      </c>
      <c r="CC20" s="16">
        <v>2</v>
      </c>
      <c r="CD20" s="16">
        <v>2</v>
      </c>
      <c r="CE20" s="109">
        <f t="shared" si="7"/>
        <v>1.5</v>
      </c>
      <c r="CF20" s="109">
        <f t="shared" si="8"/>
        <v>0.5</v>
      </c>
      <c r="CG20" s="109">
        <f t="shared" si="9"/>
        <v>2</v>
      </c>
      <c r="CH20" s="109">
        <f t="shared" si="10"/>
        <v>0.92</v>
      </c>
      <c r="CI20" s="114">
        <f t="shared" si="11"/>
        <v>9.903210256410258</v>
      </c>
      <c r="CJ20" s="81" t="e">
        <f>IF(#REF!&gt;=180,"ناجح (ة)  ",IF(#REF!&lt;180,"راسب (ة) "))</f>
        <v>#REF!</v>
      </c>
      <c r="CK20" s="81">
        <v>11</v>
      </c>
      <c r="CL20" s="81" t="s">
        <v>37</v>
      </c>
      <c r="CM20" s="81" t="e">
        <f>IF(#REF!&gt;=180,"ناجح (ة)  ",IF(#REF!&lt;180,"راسب (ة) "))</f>
        <v>#REF!</v>
      </c>
      <c r="CN20" s="9"/>
      <c r="CO20" s="9" t="str">
        <f t="shared" si="12"/>
        <v>مقبــول</v>
      </c>
      <c r="CP20" s="9"/>
      <c r="CQ20" s="140"/>
      <c r="CR20" s="141"/>
      <c r="CS20" s="141"/>
      <c r="CT20" s="81" t="str">
        <f t="shared" si="13"/>
        <v>مقبول</v>
      </c>
      <c r="CX20" s="135" t="s">
        <v>130</v>
      </c>
    </row>
    <row r="21" spans="1:102" s="86" customFormat="1" ht="24.95" customHeight="1">
      <c r="A21" s="12"/>
      <c r="B21" s="47">
        <v>10</v>
      </c>
      <c r="C21" s="40" t="s">
        <v>126</v>
      </c>
      <c r="D21" s="194" t="s">
        <v>85</v>
      </c>
      <c r="E21" s="98" t="s">
        <v>86</v>
      </c>
      <c r="F21" s="92">
        <v>34210</v>
      </c>
      <c r="G21" s="121" t="s">
        <v>5</v>
      </c>
      <c r="H21" s="121" t="s">
        <v>5</v>
      </c>
      <c r="I21" s="121" t="s">
        <v>115</v>
      </c>
      <c r="J21" s="121">
        <v>10.54</v>
      </c>
      <c r="K21" s="121">
        <v>18</v>
      </c>
      <c r="L21" s="46">
        <v>12.19</v>
      </c>
      <c r="M21" s="15">
        <v>4</v>
      </c>
      <c r="N21" s="46">
        <v>8.07</v>
      </c>
      <c r="O21" s="15">
        <v>4</v>
      </c>
      <c r="P21" s="46"/>
      <c r="Q21" s="15"/>
      <c r="R21" s="46">
        <v>10.68</v>
      </c>
      <c r="S21" s="121">
        <v>30</v>
      </c>
      <c r="T21" s="121" t="s">
        <v>49</v>
      </c>
      <c r="U21" s="121">
        <v>10.199999999999999</v>
      </c>
      <c r="V21" s="121">
        <v>16</v>
      </c>
      <c r="W21" s="121">
        <v>11.08</v>
      </c>
      <c r="X21" s="121">
        <v>3</v>
      </c>
      <c r="Y21" s="121">
        <v>10.5</v>
      </c>
      <c r="Z21" s="121">
        <v>11</v>
      </c>
      <c r="AA21" s="121"/>
      <c r="AB21" s="121"/>
      <c r="AC21" s="46">
        <v>10.52</v>
      </c>
      <c r="AD21" s="121">
        <v>30</v>
      </c>
      <c r="AE21" s="121" t="s">
        <v>49</v>
      </c>
      <c r="AF21" s="121">
        <v>8.75</v>
      </c>
      <c r="AG21" s="121">
        <v>5</v>
      </c>
      <c r="AH21" s="121">
        <v>9.6999999999999993</v>
      </c>
      <c r="AI21" s="121">
        <v>5</v>
      </c>
      <c r="AJ21" s="121">
        <v>13</v>
      </c>
      <c r="AK21" s="121">
        <v>2</v>
      </c>
      <c r="AL21" s="121">
        <v>10.88</v>
      </c>
      <c r="AM21" s="121">
        <v>3</v>
      </c>
      <c r="AN21" s="46">
        <v>9.9169999999999998</v>
      </c>
      <c r="AO21" s="121">
        <v>30</v>
      </c>
      <c r="AP21" s="121" t="s">
        <v>19</v>
      </c>
      <c r="AQ21" s="46">
        <v>10.039999999999999</v>
      </c>
      <c r="AR21" s="122">
        <v>17</v>
      </c>
      <c r="AS21" s="46">
        <v>8.94</v>
      </c>
      <c r="AT21" s="122">
        <v>5</v>
      </c>
      <c r="AU21" s="46">
        <v>10</v>
      </c>
      <c r="AV21" s="122">
        <v>3</v>
      </c>
      <c r="AW21" s="123">
        <v>15</v>
      </c>
      <c r="AX21" s="124">
        <v>1</v>
      </c>
      <c r="AY21" s="129">
        <v>10.077</v>
      </c>
      <c r="AZ21" s="130">
        <v>30</v>
      </c>
      <c r="BA21" s="121" t="s">
        <v>19</v>
      </c>
      <c r="BB21" s="46">
        <v>11.5</v>
      </c>
      <c r="BC21" s="131">
        <v>18</v>
      </c>
      <c r="BD21" s="121">
        <v>8.25</v>
      </c>
      <c r="BE21" s="121">
        <v>4</v>
      </c>
      <c r="BF21" s="46">
        <v>11.5</v>
      </c>
      <c r="BG21" s="121">
        <v>2</v>
      </c>
      <c r="BH21" s="46">
        <v>12</v>
      </c>
      <c r="BI21" s="121">
        <v>1</v>
      </c>
      <c r="BJ21" s="46">
        <v>10.54</v>
      </c>
      <c r="BK21" s="121">
        <v>30</v>
      </c>
      <c r="BL21" s="121" t="s">
        <v>26</v>
      </c>
      <c r="BM21" s="121">
        <v>10.58</v>
      </c>
      <c r="BN21" s="121">
        <v>18</v>
      </c>
      <c r="BO21" s="121">
        <v>10.25</v>
      </c>
      <c r="BP21" s="121">
        <v>9</v>
      </c>
      <c r="BQ21" s="121">
        <v>10.92</v>
      </c>
      <c r="BR21" s="121">
        <v>2</v>
      </c>
      <c r="BS21" s="121">
        <v>12.5</v>
      </c>
      <c r="BT21" s="121">
        <v>1</v>
      </c>
      <c r="BU21" s="121"/>
      <c r="BV21" s="121"/>
      <c r="BW21" s="121">
        <v>1</v>
      </c>
      <c r="BX21" s="132">
        <v>10.72</v>
      </c>
      <c r="BY21" s="14">
        <v>30</v>
      </c>
      <c r="BZ21" s="14" t="s">
        <v>26</v>
      </c>
      <c r="CA21" s="113">
        <f t="shared" si="6"/>
        <v>10.409000000000001</v>
      </c>
      <c r="CB21" s="16">
        <v>1</v>
      </c>
      <c r="CC21" s="16">
        <v>0</v>
      </c>
      <c r="CD21" s="16">
        <v>3</v>
      </c>
      <c r="CE21" s="109">
        <f t="shared" si="7"/>
        <v>0.5</v>
      </c>
      <c r="CF21" s="109">
        <f t="shared" si="8"/>
        <v>0.75</v>
      </c>
      <c r="CG21" s="109">
        <f t="shared" si="9"/>
        <v>1.25</v>
      </c>
      <c r="CH21" s="109">
        <f t="shared" si="10"/>
        <v>0.95</v>
      </c>
      <c r="CI21" s="114">
        <f t="shared" si="11"/>
        <v>9.8885500000000004</v>
      </c>
      <c r="CJ21" s="81" t="e">
        <f>IF(#REF!&gt;=180,"ناجح (ة)  ",IF(#REF!&lt;180,"راسب (ة) "))</f>
        <v>#REF!</v>
      </c>
      <c r="CK21" s="81">
        <v>12</v>
      </c>
      <c r="CL21" s="81" t="s">
        <v>37</v>
      </c>
      <c r="CM21" s="81" t="e">
        <f>IF(#REF!&gt;=180,"ناجح (ة)  ",IF(#REF!&lt;180,"راسب (ة) "))</f>
        <v>#REF!</v>
      </c>
      <c r="CN21" s="9"/>
      <c r="CO21" s="9" t="str">
        <f t="shared" si="12"/>
        <v>مقبــول</v>
      </c>
      <c r="CP21" s="9"/>
      <c r="CQ21" s="140"/>
      <c r="CR21" s="141"/>
      <c r="CS21" s="141"/>
      <c r="CT21" s="81" t="str">
        <f t="shared" si="13"/>
        <v>مقبول</v>
      </c>
      <c r="CX21" s="135" t="s">
        <v>130</v>
      </c>
    </row>
    <row r="22" spans="1:102" s="86" customFormat="1" ht="24.95" customHeight="1">
      <c r="A22" s="12"/>
      <c r="B22" s="47">
        <v>11</v>
      </c>
      <c r="C22" s="40" t="s">
        <v>126</v>
      </c>
      <c r="D22" s="194" t="s">
        <v>77</v>
      </c>
      <c r="E22" s="98" t="s">
        <v>53</v>
      </c>
      <c r="F22" s="92">
        <v>33560</v>
      </c>
      <c r="G22" s="75" t="s">
        <v>5</v>
      </c>
      <c r="H22" s="75" t="s">
        <v>5</v>
      </c>
      <c r="I22" s="75" t="s">
        <v>109</v>
      </c>
      <c r="J22" s="75">
        <v>10.46</v>
      </c>
      <c r="K22" s="75">
        <v>18</v>
      </c>
      <c r="L22" s="89">
        <v>12.5</v>
      </c>
      <c r="M22" s="15">
        <v>4</v>
      </c>
      <c r="N22" s="89">
        <v>10.63</v>
      </c>
      <c r="O22" s="15">
        <v>8</v>
      </c>
      <c r="P22" s="89"/>
      <c r="Q22" s="15"/>
      <c r="R22" s="46">
        <v>11.17</v>
      </c>
      <c r="S22" s="121">
        <v>30</v>
      </c>
      <c r="T22" s="121" t="s">
        <v>31</v>
      </c>
      <c r="U22" s="121">
        <v>10.1</v>
      </c>
      <c r="V22" s="121">
        <v>16</v>
      </c>
      <c r="W22" s="121">
        <v>6.17</v>
      </c>
      <c r="X22" s="121">
        <v>0</v>
      </c>
      <c r="Y22" s="121">
        <v>10.4</v>
      </c>
      <c r="Z22" s="121">
        <v>11</v>
      </c>
      <c r="AA22" s="121"/>
      <c r="AB22" s="121"/>
      <c r="AC22" s="46">
        <v>9.31</v>
      </c>
      <c r="AD22" s="121">
        <v>30</v>
      </c>
      <c r="AE22" s="121" t="s">
        <v>49</v>
      </c>
      <c r="AF22" s="121">
        <v>9.8800000000000008</v>
      </c>
      <c r="AG22" s="121">
        <v>11</v>
      </c>
      <c r="AH22" s="121">
        <v>7.5</v>
      </c>
      <c r="AI22" s="121">
        <v>0</v>
      </c>
      <c r="AJ22" s="121">
        <v>14.75</v>
      </c>
      <c r="AK22" s="121">
        <v>2</v>
      </c>
      <c r="AL22" s="121">
        <v>10</v>
      </c>
      <c r="AM22" s="121">
        <v>3</v>
      </c>
      <c r="AN22" s="46">
        <v>9.7530000000000001</v>
      </c>
      <c r="AO22" s="121">
        <v>30</v>
      </c>
      <c r="AP22" s="121" t="s">
        <v>19</v>
      </c>
      <c r="AQ22" s="46">
        <v>9.75</v>
      </c>
      <c r="AR22" s="122">
        <v>6</v>
      </c>
      <c r="AS22" s="46">
        <v>10.44</v>
      </c>
      <c r="AT22" s="122">
        <v>10</v>
      </c>
      <c r="AU22" s="46">
        <v>11.5</v>
      </c>
      <c r="AV22" s="122">
        <v>3</v>
      </c>
      <c r="AW22" s="123">
        <v>10</v>
      </c>
      <c r="AX22" s="124">
        <v>1</v>
      </c>
      <c r="AY22" s="129">
        <v>10.25</v>
      </c>
      <c r="AZ22" s="130">
        <v>30</v>
      </c>
      <c r="BA22" s="121" t="s">
        <v>49</v>
      </c>
      <c r="BB22" s="46">
        <v>11</v>
      </c>
      <c r="BC22" s="131">
        <v>18</v>
      </c>
      <c r="BD22" s="121">
        <v>8.5</v>
      </c>
      <c r="BE22" s="121">
        <v>4</v>
      </c>
      <c r="BF22" s="46">
        <v>10.5</v>
      </c>
      <c r="BG22" s="121">
        <v>2</v>
      </c>
      <c r="BH22" s="46">
        <v>11.5</v>
      </c>
      <c r="BI22" s="121">
        <v>1</v>
      </c>
      <c r="BJ22" s="46">
        <v>10.192307692307692</v>
      </c>
      <c r="BK22" s="121">
        <v>30</v>
      </c>
      <c r="BL22" s="121" t="s">
        <v>26</v>
      </c>
      <c r="BM22" s="121">
        <v>11.17</v>
      </c>
      <c r="BN22" s="121">
        <v>9</v>
      </c>
      <c r="BO22" s="121">
        <v>10.17</v>
      </c>
      <c r="BP22" s="121">
        <v>2</v>
      </c>
      <c r="BQ22" s="121">
        <v>11.5</v>
      </c>
      <c r="BR22" s="121">
        <v>2</v>
      </c>
      <c r="BS22" s="121">
        <v>11.5</v>
      </c>
      <c r="BT22" s="121">
        <v>1</v>
      </c>
      <c r="BU22" s="121"/>
      <c r="BV22" s="121"/>
      <c r="BW22" s="121">
        <v>1</v>
      </c>
      <c r="BX22" s="132">
        <v>10.9</v>
      </c>
      <c r="BY22" s="14">
        <v>30</v>
      </c>
      <c r="BZ22" s="14" t="s">
        <v>26</v>
      </c>
      <c r="CA22" s="112">
        <f t="shared" si="6"/>
        <v>10.262551282051282</v>
      </c>
      <c r="CB22" s="111">
        <v>1</v>
      </c>
      <c r="CC22" s="111">
        <v>0</v>
      </c>
      <c r="CD22" s="111">
        <v>2</v>
      </c>
      <c r="CE22" s="110">
        <f t="shared" si="7"/>
        <v>0.5</v>
      </c>
      <c r="CF22" s="110">
        <f t="shared" si="8"/>
        <v>0.5</v>
      </c>
      <c r="CG22" s="110">
        <f t="shared" si="9"/>
        <v>1</v>
      </c>
      <c r="CH22" s="110">
        <f t="shared" si="10"/>
        <v>0.96</v>
      </c>
      <c r="CI22" s="114">
        <f t="shared" si="11"/>
        <v>9.8520492307692304</v>
      </c>
      <c r="CJ22" s="102" t="e">
        <f>IF(#REF!&gt;=180,"ناجح (ة)  ",IF(#REF!&lt;180,"راسب (ة) "))</f>
        <v>#REF!</v>
      </c>
      <c r="CK22" s="81">
        <v>13</v>
      </c>
      <c r="CL22" s="81" t="s">
        <v>37</v>
      </c>
      <c r="CM22" s="14" t="e">
        <f>IF(#REF!&gt;=120,"ناجح (ة)  ",IF(#REF!&lt;120,"منتقل (ة) "))</f>
        <v>#REF!</v>
      </c>
      <c r="CN22" s="19"/>
      <c r="CO22" s="19" t="str">
        <f t="shared" si="12"/>
        <v>مقبــول</v>
      </c>
      <c r="CP22" s="19"/>
      <c r="CQ22" s="140"/>
      <c r="CR22" s="141"/>
      <c r="CS22" s="141"/>
      <c r="CT22" s="103" t="str">
        <f t="shared" si="13"/>
        <v>مقبول</v>
      </c>
      <c r="CX22" s="135" t="s">
        <v>130</v>
      </c>
    </row>
    <row r="23" spans="1:102" s="86" customFormat="1" ht="24.95" customHeight="1">
      <c r="A23" s="12"/>
      <c r="B23" s="47">
        <v>12</v>
      </c>
      <c r="C23" s="40" t="s">
        <v>126</v>
      </c>
      <c r="D23" s="194" t="s">
        <v>75</v>
      </c>
      <c r="E23" s="98" t="s">
        <v>76</v>
      </c>
      <c r="F23" s="88">
        <v>34528</v>
      </c>
      <c r="G23" s="7" t="s">
        <v>5</v>
      </c>
      <c r="H23" s="7" t="s">
        <v>5</v>
      </c>
      <c r="I23" s="46" t="s">
        <v>108</v>
      </c>
      <c r="J23" s="89"/>
      <c r="K23" s="90"/>
      <c r="L23" s="89"/>
      <c r="M23" s="15"/>
      <c r="N23" s="89"/>
      <c r="O23" s="15"/>
      <c r="P23" s="89"/>
      <c r="Q23" s="15"/>
      <c r="R23" s="89">
        <v>10</v>
      </c>
      <c r="S23" s="90">
        <v>30</v>
      </c>
      <c r="T23" s="121"/>
      <c r="U23" s="89"/>
      <c r="V23" s="90"/>
      <c r="W23" s="89"/>
      <c r="X23" s="90"/>
      <c r="Y23" s="89"/>
      <c r="Z23" s="90"/>
      <c r="AA23" s="89"/>
      <c r="AB23" s="90"/>
      <c r="AC23" s="89">
        <v>10</v>
      </c>
      <c r="AD23" s="90">
        <v>30</v>
      </c>
      <c r="AE23" s="121"/>
      <c r="AF23" s="89">
        <v>8.08</v>
      </c>
      <c r="AG23" s="90">
        <v>0</v>
      </c>
      <c r="AH23" s="89">
        <v>7.9</v>
      </c>
      <c r="AI23" s="90">
        <v>2</v>
      </c>
      <c r="AJ23" s="89">
        <v>15.13</v>
      </c>
      <c r="AK23" s="90">
        <v>2</v>
      </c>
      <c r="AL23" s="89">
        <v>10</v>
      </c>
      <c r="AM23" s="90">
        <v>3</v>
      </c>
      <c r="AN23" s="89">
        <v>9.2170000000000005</v>
      </c>
      <c r="AO23" s="90">
        <v>30</v>
      </c>
      <c r="AP23" s="121" t="s">
        <v>19</v>
      </c>
      <c r="AQ23" s="46">
        <v>8.33</v>
      </c>
      <c r="AR23" s="122">
        <v>6</v>
      </c>
      <c r="AS23" s="46">
        <v>10.56</v>
      </c>
      <c r="AT23" s="122">
        <v>10</v>
      </c>
      <c r="AU23" s="46">
        <v>15.5</v>
      </c>
      <c r="AV23" s="122">
        <v>3</v>
      </c>
      <c r="AW23" s="123">
        <v>17</v>
      </c>
      <c r="AX23" s="124">
        <v>1</v>
      </c>
      <c r="AY23" s="129">
        <v>10.79</v>
      </c>
      <c r="AZ23" s="130">
        <v>30</v>
      </c>
      <c r="BA23" s="121" t="s">
        <v>121</v>
      </c>
      <c r="BB23" s="46">
        <v>11</v>
      </c>
      <c r="BC23" s="131">
        <v>18</v>
      </c>
      <c r="BD23" s="121">
        <v>11.5</v>
      </c>
      <c r="BE23" s="121">
        <v>9</v>
      </c>
      <c r="BF23" s="46">
        <v>12</v>
      </c>
      <c r="BG23" s="121">
        <v>2</v>
      </c>
      <c r="BH23" s="46">
        <v>10</v>
      </c>
      <c r="BI23" s="121">
        <v>1</v>
      </c>
      <c r="BJ23" s="46">
        <v>11.23076923076923</v>
      </c>
      <c r="BK23" s="121">
        <v>30</v>
      </c>
      <c r="BL23" s="121" t="s">
        <v>26</v>
      </c>
      <c r="BM23" s="121">
        <v>11.83</v>
      </c>
      <c r="BN23" s="121">
        <v>18</v>
      </c>
      <c r="BO23" s="121">
        <v>10.83</v>
      </c>
      <c r="BP23" s="121">
        <v>9</v>
      </c>
      <c r="BQ23" s="121">
        <v>8.08</v>
      </c>
      <c r="BR23" s="121">
        <v>0</v>
      </c>
      <c r="BS23" s="121">
        <v>10.5</v>
      </c>
      <c r="BT23" s="121">
        <v>1</v>
      </c>
      <c r="BU23" s="121"/>
      <c r="BV23" s="121"/>
      <c r="BW23" s="121">
        <v>1</v>
      </c>
      <c r="BX23" s="132">
        <v>10.85</v>
      </c>
      <c r="BY23" s="14">
        <v>30</v>
      </c>
      <c r="BZ23" s="14" t="s">
        <v>26</v>
      </c>
      <c r="CA23" s="113">
        <f t="shared" si="6"/>
        <v>10.347961538461538</v>
      </c>
      <c r="CB23" s="111">
        <v>0</v>
      </c>
      <c r="CC23" s="111">
        <v>2</v>
      </c>
      <c r="CD23" s="111">
        <v>2</v>
      </c>
      <c r="CE23" s="110">
        <f t="shared" si="7"/>
        <v>1</v>
      </c>
      <c r="CF23" s="110">
        <f t="shared" si="8"/>
        <v>0.5</v>
      </c>
      <c r="CG23" s="110">
        <f t="shared" si="9"/>
        <v>1.5</v>
      </c>
      <c r="CH23" s="110">
        <f t="shared" si="10"/>
        <v>0.94</v>
      </c>
      <c r="CI23" s="114">
        <f t="shared" si="11"/>
        <v>9.727083846153846</v>
      </c>
      <c r="CJ23" s="102" t="e">
        <f>IF(#REF!&gt;=180,"ناجح (ة)  ",IF(#REF!&lt;180,"راسب (ة) "))</f>
        <v>#REF!</v>
      </c>
      <c r="CK23" s="81">
        <v>14</v>
      </c>
      <c r="CL23" s="81" t="s">
        <v>37</v>
      </c>
      <c r="CM23" s="14" t="e">
        <f>IF(#REF!&gt;=180,"ناجح (ة)  ",IF(#REF!&lt;180,"راسب (ة) "))</f>
        <v>#REF!</v>
      </c>
      <c r="CN23" s="19"/>
      <c r="CO23" s="19" t="str">
        <f t="shared" si="12"/>
        <v>مقبــول</v>
      </c>
      <c r="CP23" s="19"/>
      <c r="CQ23" s="140"/>
      <c r="CR23" s="141"/>
      <c r="CS23" s="141"/>
      <c r="CT23" s="103" t="str">
        <f t="shared" si="13"/>
        <v>مقبول</v>
      </c>
      <c r="CX23" s="135" t="s">
        <v>130</v>
      </c>
    </row>
    <row r="24" spans="1:102" s="86" customFormat="1" ht="24.95" customHeight="1">
      <c r="A24" s="12"/>
      <c r="B24" s="47">
        <v>13</v>
      </c>
      <c r="C24" s="40" t="s">
        <v>126</v>
      </c>
      <c r="D24" s="194" t="s">
        <v>78</v>
      </c>
      <c r="E24" s="98" t="s">
        <v>52</v>
      </c>
      <c r="F24" s="2">
        <v>33528</v>
      </c>
      <c r="G24" s="81" t="s">
        <v>79</v>
      </c>
      <c r="H24" s="81" t="s">
        <v>4</v>
      </c>
      <c r="I24" s="81" t="s">
        <v>122</v>
      </c>
      <c r="J24" s="81">
        <v>10.94</v>
      </c>
      <c r="K24" s="81">
        <v>18</v>
      </c>
      <c r="L24" s="4">
        <v>13.25</v>
      </c>
      <c r="M24" s="4">
        <v>2</v>
      </c>
      <c r="N24" s="4">
        <v>10</v>
      </c>
      <c r="O24" s="4">
        <v>1</v>
      </c>
      <c r="P24" s="4">
        <v>11.9</v>
      </c>
      <c r="Q24" s="4">
        <v>9</v>
      </c>
      <c r="R24" s="46">
        <v>11.47</v>
      </c>
      <c r="S24" s="121">
        <v>30</v>
      </c>
      <c r="T24" s="121" t="s">
        <v>30</v>
      </c>
      <c r="U24" s="121">
        <v>10</v>
      </c>
      <c r="V24" s="121">
        <v>16</v>
      </c>
      <c r="W24" s="121">
        <v>8</v>
      </c>
      <c r="X24" s="121">
        <v>1</v>
      </c>
      <c r="Y24" s="121">
        <v>10.5</v>
      </c>
      <c r="Z24" s="121">
        <v>1</v>
      </c>
      <c r="AA24" s="121">
        <v>10.96</v>
      </c>
      <c r="AB24" s="121">
        <v>11</v>
      </c>
      <c r="AC24" s="46">
        <v>10.15</v>
      </c>
      <c r="AD24" s="121">
        <v>30</v>
      </c>
      <c r="AE24" s="121" t="s">
        <v>30</v>
      </c>
      <c r="AF24" s="121"/>
      <c r="AG24" s="121"/>
      <c r="AH24" s="121"/>
      <c r="AI24" s="121"/>
      <c r="AJ24" s="121"/>
      <c r="AK24" s="121"/>
      <c r="AL24" s="121"/>
      <c r="AM24" s="121"/>
      <c r="AN24" s="46">
        <v>9.98</v>
      </c>
      <c r="AO24" s="121">
        <v>30</v>
      </c>
      <c r="AP24" s="121"/>
      <c r="AQ24" s="46"/>
      <c r="AR24" s="122"/>
      <c r="AS24" s="46"/>
      <c r="AT24" s="122"/>
      <c r="AU24" s="46"/>
      <c r="AV24" s="122"/>
      <c r="AW24" s="123"/>
      <c r="AX24" s="124"/>
      <c r="AY24" s="129">
        <v>10.02</v>
      </c>
      <c r="AZ24" s="130">
        <v>30</v>
      </c>
      <c r="BA24" s="121"/>
      <c r="BB24" s="46">
        <v>11.42</v>
      </c>
      <c r="BC24" s="131">
        <v>18</v>
      </c>
      <c r="BD24" s="121">
        <v>10.75</v>
      </c>
      <c r="BE24" s="121">
        <v>9</v>
      </c>
      <c r="BF24" s="46">
        <v>9.5</v>
      </c>
      <c r="BG24" s="121">
        <v>0</v>
      </c>
      <c r="BH24" s="46">
        <v>12.5</v>
      </c>
      <c r="BI24" s="121">
        <v>1</v>
      </c>
      <c r="BJ24" s="46">
        <v>11</v>
      </c>
      <c r="BK24" s="121">
        <v>30</v>
      </c>
      <c r="BL24" s="121" t="s">
        <v>26</v>
      </c>
      <c r="BM24" s="121">
        <v>10.33</v>
      </c>
      <c r="BN24" s="121">
        <v>18</v>
      </c>
      <c r="BO24" s="121">
        <v>10.33</v>
      </c>
      <c r="BP24" s="121">
        <v>9</v>
      </c>
      <c r="BQ24" s="121">
        <v>8</v>
      </c>
      <c r="BR24" s="121">
        <v>0</v>
      </c>
      <c r="BS24" s="121">
        <v>10</v>
      </c>
      <c r="BT24" s="121">
        <v>1</v>
      </c>
      <c r="BU24" s="121"/>
      <c r="BV24" s="121"/>
      <c r="BW24" s="121">
        <v>1</v>
      </c>
      <c r="BX24" s="132">
        <v>9.92</v>
      </c>
      <c r="BY24" s="14">
        <v>30</v>
      </c>
      <c r="BZ24" s="14" t="s">
        <v>26</v>
      </c>
      <c r="CA24" s="113">
        <f t="shared" si="6"/>
        <v>10.423333333333334</v>
      </c>
      <c r="CB24" s="16">
        <v>2</v>
      </c>
      <c r="CC24" s="16">
        <v>1</v>
      </c>
      <c r="CD24" s="16">
        <v>2</v>
      </c>
      <c r="CE24" s="109">
        <f t="shared" si="7"/>
        <v>1.5</v>
      </c>
      <c r="CF24" s="109">
        <f t="shared" si="8"/>
        <v>0.5</v>
      </c>
      <c r="CG24" s="109">
        <f t="shared" si="9"/>
        <v>2</v>
      </c>
      <c r="CH24" s="109">
        <f t="shared" si="10"/>
        <v>0.92</v>
      </c>
      <c r="CI24" s="114">
        <f t="shared" si="11"/>
        <v>9.5894666666666684</v>
      </c>
      <c r="CJ24" s="102" t="e">
        <f>IF(#REF!&gt;=180,"ناجح (ة)  ",IF(#REF!&lt;180,"راسب (ة) "))</f>
        <v>#REF!</v>
      </c>
      <c r="CK24" s="81">
        <v>15</v>
      </c>
      <c r="CL24" s="14" t="s">
        <v>38</v>
      </c>
      <c r="CM24" s="14" t="e">
        <f>IF(#REF!&gt;=180,"ناجح (ة)  ",IF(#REF!&lt;180,"راسب (ة) "))</f>
        <v>#REF!</v>
      </c>
      <c r="CN24" s="19"/>
      <c r="CO24" s="19" t="str">
        <f t="shared" si="12"/>
        <v>مقبــول</v>
      </c>
      <c r="CP24" s="19"/>
      <c r="CQ24" s="142">
        <v>0.25</v>
      </c>
      <c r="CR24" s="144">
        <v>3</v>
      </c>
      <c r="CS24" s="144">
        <v>11</v>
      </c>
      <c r="CT24" s="103" t="str">
        <f t="shared" si="13"/>
        <v>مقبول</v>
      </c>
      <c r="CX24" s="135" t="s">
        <v>130</v>
      </c>
    </row>
    <row r="25" spans="1:102" s="86" customFormat="1" ht="24.95" customHeight="1">
      <c r="A25" s="12"/>
      <c r="B25" s="47">
        <v>14</v>
      </c>
      <c r="C25" s="40" t="s">
        <v>126</v>
      </c>
      <c r="D25" s="194" t="s">
        <v>73</v>
      </c>
      <c r="E25" s="98" t="s">
        <v>74</v>
      </c>
      <c r="F25" s="92">
        <v>33408</v>
      </c>
      <c r="G25" s="121" t="s">
        <v>5</v>
      </c>
      <c r="H25" s="121" t="s">
        <v>5</v>
      </c>
      <c r="I25" s="121" t="s">
        <v>107</v>
      </c>
      <c r="J25" s="89"/>
      <c r="K25" s="90"/>
      <c r="L25" s="4"/>
      <c r="M25" s="4"/>
      <c r="N25" s="4"/>
      <c r="O25" s="4"/>
      <c r="P25" s="4"/>
      <c r="Q25" s="4"/>
      <c r="R25" s="89">
        <v>10.02</v>
      </c>
      <c r="S25" s="90">
        <v>30</v>
      </c>
      <c r="T25" s="121"/>
      <c r="U25" s="89"/>
      <c r="V25" s="90"/>
      <c r="W25" s="89"/>
      <c r="X25" s="90"/>
      <c r="Y25" s="89"/>
      <c r="Z25" s="90"/>
      <c r="AA25" s="89"/>
      <c r="AB25" s="90"/>
      <c r="AC25" s="89">
        <v>11.07</v>
      </c>
      <c r="AD25" s="90">
        <v>30</v>
      </c>
      <c r="AE25" s="121"/>
      <c r="AF25" s="89">
        <v>7.15</v>
      </c>
      <c r="AG25" s="90">
        <v>5</v>
      </c>
      <c r="AH25" s="89">
        <v>10.8</v>
      </c>
      <c r="AI25" s="90">
        <v>8</v>
      </c>
      <c r="AJ25" s="89">
        <v>17</v>
      </c>
      <c r="AK25" s="90">
        <v>2</v>
      </c>
      <c r="AL25" s="89">
        <v>9.5</v>
      </c>
      <c r="AM25" s="90">
        <v>2</v>
      </c>
      <c r="AN25" s="89">
        <v>9.9930000000000003</v>
      </c>
      <c r="AO25" s="90">
        <v>30</v>
      </c>
      <c r="AP25" s="121" t="s">
        <v>19</v>
      </c>
      <c r="AQ25" s="46">
        <v>9.17</v>
      </c>
      <c r="AR25" s="122">
        <v>6</v>
      </c>
      <c r="AS25" s="46">
        <v>10.71</v>
      </c>
      <c r="AT25" s="122">
        <v>10</v>
      </c>
      <c r="AU25" s="46">
        <v>12.75</v>
      </c>
      <c r="AV25" s="122">
        <v>3</v>
      </c>
      <c r="AW25" s="123">
        <v>9.75</v>
      </c>
      <c r="AX25" s="124">
        <v>0</v>
      </c>
      <c r="AY25" s="129">
        <v>10.01</v>
      </c>
      <c r="AZ25" s="130">
        <v>30</v>
      </c>
      <c r="BA25" s="121" t="s">
        <v>19</v>
      </c>
      <c r="BB25" s="46">
        <v>12.666666666666666</v>
      </c>
      <c r="BC25" s="131">
        <v>18</v>
      </c>
      <c r="BD25" s="121">
        <v>8.75</v>
      </c>
      <c r="BE25" s="121">
        <v>4</v>
      </c>
      <c r="BF25" s="46">
        <v>13.5</v>
      </c>
      <c r="BG25" s="121">
        <v>2</v>
      </c>
      <c r="BH25" s="46">
        <v>10</v>
      </c>
      <c r="BI25" s="121">
        <v>1</v>
      </c>
      <c r="BJ25" s="46">
        <v>11.384615384615385</v>
      </c>
      <c r="BK25" s="121">
        <v>30</v>
      </c>
      <c r="BL25" s="121" t="s">
        <v>26</v>
      </c>
      <c r="BM25" s="121">
        <v>11.5</v>
      </c>
      <c r="BN25" s="121">
        <v>18</v>
      </c>
      <c r="BO25" s="121">
        <v>10.17</v>
      </c>
      <c r="BP25" s="121">
        <v>9</v>
      </c>
      <c r="BQ25" s="121">
        <v>11.5</v>
      </c>
      <c r="BR25" s="121">
        <v>2</v>
      </c>
      <c r="BS25" s="121">
        <v>10.5</v>
      </c>
      <c r="BT25" s="121">
        <v>1</v>
      </c>
      <c r="BU25" s="121"/>
      <c r="BV25" s="121"/>
      <c r="BW25" s="121">
        <v>1</v>
      </c>
      <c r="BX25" s="132">
        <v>11.08</v>
      </c>
      <c r="BY25" s="14">
        <v>30</v>
      </c>
      <c r="BZ25" s="14" t="s">
        <v>26</v>
      </c>
      <c r="CA25" s="113">
        <f t="shared" si="6"/>
        <v>10.592935897435899</v>
      </c>
      <c r="CB25" s="16">
        <v>2</v>
      </c>
      <c r="CC25" s="16">
        <v>2</v>
      </c>
      <c r="CD25" s="16">
        <v>2</v>
      </c>
      <c r="CE25" s="109">
        <f t="shared" si="7"/>
        <v>2</v>
      </c>
      <c r="CF25" s="109">
        <f t="shared" si="8"/>
        <v>0.5</v>
      </c>
      <c r="CG25" s="109">
        <f t="shared" si="9"/>
        <v>2.5</v>
      </c>
      <c r="CH25" s="109">
        <f t="shared" si="10"/>
        <v>0.9</v>
      </c>
      <c r="CI25" s="114">
        <f t="shared" si="11"/>
        <v>9.5336423076923094</v>
      </c>
      <c r="CJ25" s="102" t="e">
        <f>IF(#REF!&gt;=180,"ناجح (ة)  ",IF(#REF!&lt;180,"راسب (ة) "))</f>
        <v>#REF!</v>
      </c>
      <c r="CK25" s="81">
        <v>16</v>
      </c>
      <c r="CL25" s="14" t="s">
        <v>38</v>
      </c>
      <c r="CM25" s="14" t="e">
        <f>IF(#REF!&gt;=180,"ناجح (ة)  ",IF(#REF!&lt;180,"راسب (ة) "))</f>
        <v>#REF!</v>
      </c>
      <c r="CN25" s="19"/>
      <c r="CO25" s="19" t="str">
        <f t="shared" si="12"/>
        <v>مقبــول</v>
      </c>
      <c r="CP25" s="19"/>
      <c r="CQ25" s="143"/>
      <c r="CR25" s="145"/>
      <c r="CS25" s="145"/>
      <c r="CT25" s="103" t="str">
        <f t="shared" si="13"/>
        <v>مقبول</v>
      </c>
      <c r="CX25" s="135" t="s">
        <v>130</v>
      </c>
    </row>
    <row r="26" spans="1:102" s="86" customFormat="1" ht="24.95" customHeight="1">
      <c r="A26" s="12"/>
      <c r="B26" s="47">
        <v>15</v>
      </c>
      <c r="C26" s="40" t="s">
        <v>126</v>
      </c>
      <c r="D26" s="194" t="s">
        <v>67</v>
      </c>
      <c r="E26" s="98" t="s">
        <v>68</v>
      </c>
      <c r="F26" s="92">
        <v>33676</v>
      </c>
      <c r="G26" s="121" t="s">
        <v>5</v>
      </c>
      <c r="H26" s="121" t="s">
        <v>5</v>
      </c>
      <c r="I26" s="121" t="s">
        <v>104</v>
      </c>
      <c r="J26" s="89"/>
      <c r="K26" s="90"/>
      <c r="L26" s="4"/>
      <c r="M26" s="4"/>
      <c r="N26" s="4"/>
      <c r="O26" s="4"/>
      <c r="P26" s="4"/>
      <c r="Q26" s="4"/>
      <c r="R26" s="89">
        <v>10.45</v>
      </c>
      <c r="S26" s="90">
        <v>30</v>
      </c>
      <c r="T26" s="121"/>
      <c r="U26" s="121"/>
      <c r="V26" s="121"/>
      <c r="W26" s="121"/>
      <c r="X26" s="121"/>
      <c r="Y26" s="121"/>
      <c r="Z26" s="121"/>
      <c r="AA26" s="121"/>
      <c r="AB26" s="121"/>
      <c r="AC26" s="46">
        <v>9.5500000000000007</v>
      </c>
      <c r="AD26" s="121">
        <v>30</v>
      </c>
      <c r="AE26" s="121"/>
      <c r="AF26" s="89">
        <v>9</v>
      </c>
      <c r="AG26" s="90">
        <v>5</v>
      </c>
      <c r="AH26" s="89">
        <v>12.4</v>
      </c>
      <c r="AI26" s="90">
        <v>8</v>
      </c>
      <c r="AJ26" s="89">
        <v>13</v>
      </c>
      <c r="AK26" s="90">
        <v>2</v>
      </c>
      <c r="AL26" s="89">
        <v>9.1300000000000008</v>
      </c>
      <c r="AM26" s="90">
        <v>2</v>
      </c>
      <c r="AN26" s="89">
        <v>10.683</v>
      </c>
      <c r="AO26" s="90">
        <v>30</v>
      </c>
      <c r="AP26" s="121" t="s">
        <v>19</v>
      </c>
      <c r="AQ26" s="89">
        <v>9.08</v>
      </c>
      <c r="AR26" s="90">
        <v>6</v>
      </c>
      <c r="AS26" s="89">
        <v>12.5</v>
      </c>
      <c r="AT26" s="90">
        <v>10</v>
      </c>
      <c r="AU26" s="89">
        <v>10.5</v>
      </c>
      <c r="AV26" s="90">
        <v>3</v>
      </c>
      <c r="AW26" s="89">
        <v>9</v>
      </c>
      <c r="AX26" s="90">
        <v>0</v>
      </c>
      <c r="AY26" s="89">
        <v>10.35</v>
      </c>
      <c r="AZ26" s="90">
        <v>30</v>
      </c>
      <c r="BA26" s="121" t="s">
        <v>19</v>
      </c>
      <c r="BB26" s="46">
        <v>10.67</v>
      </c>
      <c r="BC26" s="131">
        <v>18</v>
      </c>
      <c r="BD26" s="121">
        <v>9.25</v>
      </c>
      <c r="BE26" s="121">
        <v>4</v>
      </c>
      <c r="BF26" s="46">
        <v>11</v>
      </c>
      <c r="BG26" s="121">
        <v>2</v>
      </c>
      <c r="BH26" s="46">
        <v>10</v>
      </c>
      <c r="BI26" s="121">
        <v>1</v>
      </c>
      <c r="BJ26" s="46">
        <v>10.23</v>
      </c>
      <c r="BK26" s="121">
        <v>30</v>
      </c>
      <c r="BL26" s="121" t="s">
        <v>26</v>
      </c>
      <c r="BM26" s="121">
        <v>10.5</v>
      </c>
      <c r="BN26" s="121">
        <v>18</v>
      </c>
      <c r="BO26" s="121">
        <v>10.25</v>
      </c>
      <c r="BP26" s="121">
        <v>9</v>
      </c>
      <c r="BQ26" s="121">
        <v>6.08</v>
      </c>
      <c r="BR26" s="121">
        <v>0</v>
      </c>
      <c r="BS26" s="121">
        <v>10</v>
      </c>
      <c r="BT26" s="121">
        <v>1</v>
      </c>
      <c r="BU26" s="121"/>
      <c r="BV26" s="121"/>
      <c r="BW26" s="121">
        <v>1</v>
      </c>
      <c r="BX26" s="132">
        <v>10.28</v>
      </c>
      <c r="BY26" s="14">
        <v>30</v>
      </c>
      <c r="BZ26" s="14" t="s">
        <v>26</v>
      </c>
      <c r="CA26" s="113">
        <f t="shared" si="6"/>
        <v>10.257166666666668</v>
      </c>
      <c r="CB26" s="111">
        <v>1</v>
      </c>
      <c r="CC26" s="111">
        <v>2</v>
      </c>
      <c r="CD26" s="111">
        <v>2</v>
      </c>
      <c r="CE26" s="110">
        <f t="shared" si="7"/>
        <v>1.5</v>
      </c>
      <c r="CF26" s="110">
        <f t="shared" si="8"/>
        <v>0.5</v>
      </c>
      <c r="CG26" s="110">
        <f t="shared" si="9"/>
        <v>2</v>
      </c>
      <c r="CH26" s="110">
        <f t="shared" si="10"/>
        <v>0.92</v>
      </c>
      <c r="CI26" s="114">
        <f t="shared" si="11"/>
        <v>9.4365933333333345</v>
      </c>
      <c r="CJ26" s="102" t="e">
        <f>IF(#REF!&gt;=180,"ناجح (ة)  ",IF(#REF!&lt;180,"راسب (ة) "))</f>
        <v>#REF!</v>
      </c>
      <c r="CK26" s="81">
        <v>17</v>
      </c>
      <c r="CL26" s="14" t="s">
        <v>38</v>
      </c>
      <c r="CM26" s="14" t="e">
        <f>IF(#REF!&gt;=180,"ناجح (ة)  ",IF(#REF!&lt;180,"راسب (ة) "))</f>
        <v>#REF!</v>
      </c>
      <c r="CN26" s="19"/>
      <c r="CO26" s="19" t="str">
        <f t="shared" si="12"/>
        <v>مقبــول</v>
      </c>
      <c r="CP26" s="19"/>
      <c r="CQ26" s="143"/>
      <c r="CR26" s="146"/>
      <c r="CS26" s="146"/>
      <c r="CT26" s="103" t="str">
        <f t="shared" si="13"/>
        <v>مقبول</v>
      </c>
      <c r="CX26" s="135" t="s">
        <v>130</v>
      </c>
    </row>
    <row r="27" spans="1:102" s="86" customFormat="1" ht="24.95" customHeight="1">
      <c r="A27" s="12"/>
      <c r="B27" s="47">
        <v>16</v>
      </c>
      <c r="C27" s="40" t="s">
        <v>126</v>
      </c>
      <c r="D27" s="194" t="s">
        <v>80</v>
      </c>
      <c r="E27" s="98" t="s">
        <v>81</v>
      </c>
      <c r="F27" s="2">
        <v>33455</v>
      </c>
      <c r="G27" s="81" t="s">
        <v>5</v>
      </c>
      <c r="H27" s="81" t="s">
        <v>5</v>
      </c>
      <c r="I27" s="81" t="s">
        <v>110</v>
      </c>
      <c r="J27" s="81">
        <v>10.039999999999999</v>
      </c>
      <c r="K27" s="81">
        <v>18</v>
      </c>
      <c r="L27" s="4">
        <v>6.94</v>
      </c>
      <c r="M27" s="4">
        <v>0</v>
      </c>
      <c r="N27" s="4">
        <v>12.63</v>
      </c>
      <c r="O27" s="4">
        <v>4</v>
      </c>
      <c r="P27" s="4"/>
      <c r="Q27" s="4"/>
      <c r="R27" s="46">
        <v>10.39</v>
      </c>
      <c r="S27" s="121">
        <v>30</v>
      </c>
      <c r="T27" s="121" t="s">
        <v>30</v>
      </c>
      <c r="U27" s="121">
        <v>10.55</v>
      </c>
      <c r="V27" s="121">
        <v>16</v>
      </c>
      <c r="W27" s="121">
        <v>10.1</v>
      </c>
      <c r="X27" s="121">
        <v>11</v>
      </c>
      <c r="Y27" s="121">
        <v>11.08</v>
      </c>
      <c r="Z27" s="121">
        <v>3</v>
      </c>
      <c r="AA27" s="121"/>
      <c r="AB27" s="121"/>
      <c r="AC27" s="46">
        <v>10.5</v>
      </c>
      <c r="AD27" s="121">
        <v>30</v>
      </c>
      <c r="AE27" s="121" t="s">
        <v>30</v>
      </c>
      <c r="AF27" s="121"/>
      <c r="AG27" s="121"/>
      <c r="AH27" s="121"/>
      <c r="AI27" s="121"/>
      <c r="AJ27" s="121"/>
      <c r="AK27" s="121"/>
      <c r="AL27" s="121"/>
      <c r="AM27" s="121"/>
      <c r="AN27" s="46">
        <v>10</v>
      </c>
      <c r="AO27" s="121">
        <v>30</v>
      </c>
      <c r="AP27" s="121"/>
      <c r="AQ27" s="121"/>
      <c r="AR27" s="121"/>
      <c r="AS27" s="121"/>
      <c r="AT27" s="121"/>
      <c r="AU27" s="121"/>
      <c r="AV27" s="121"/>
      <c r="AW27" s="121"/>
      <c r="AX27" s="121"/>
      <c r="AY27" s="132">
        <v>10</v>
      </c>
      <c r="AZ27" s="121">
        <v>30</v>
      </c>
      <c r="BA27" s="121"/>
      <c r="BB27" s="46">
        <v>12</v>
      </c>
      <c r="BC27" s="131">
        <v>18</v>
      </c>
      <c r="BD27" s="121">
        <v>10.75</v>
      </c>
      <c r="BE27" s="121">
        <v>9</v>
      </c>
      <c r="BF27" s="46">
        <v>4.5</v>
      </c>
      <c r="BG27" s="121">
        <v>0</v>
      </c>
      <c r="BH27" s="46">
        <v>10.5</v>
      </c>
      <c r="BI27" s="121">
        <v>1</v>
      </c>
      <c r="BJ27" s="46">
        <v>10.346153846153847</v>
      </c>
      <c r="BK27" s="121">
        <v>30</v>
      </c>
      <c r="BL27" s="121" t="s">
        <v>26</v>
      </c>
      <c r="BM27" s="121">
        <v>11</v>
      </c>
      <c r="BN27" s="121">
        <v>18</v>
      </c>
      <c r="BO27" s="121">
        <v>10.92</v>
      </c>
      <c r="BP27" s="121">
        <v>9</v>
      </c>
      <c r="BQ27" s="121">
        <v>10</v>
      </c>
      <c r="BR27" s="121">
        <v>2</v>
      </c>
      <c r="BS27" s="121">
        <v>11</v>
      </c>
      <c r="BT27" s="121">
        <v>1</v>
      </c>
      <c r="BU27" s="121"/>
      <c r="BV27" s="121"/>
      <c r="BW27" s="121">
        <v>1</v>
      </c>
      <c r="BX27" s="132">
        <v>10.81</v>
      </c>
      <c r="BY27" s="14">
        <v>30</v>
      </c>
      <c r="BZ27" s="14" t="s">
        <v>26</v>
      </c>
      <c r="CA27" s="113">
        <f t="shared" si="6"/>
        <v>10.341025641025642</v>
      </c>
      <c r="CB27" s="16">
        <v>2</v>
      </c>
      <c r="CC27" s="16">
        <v>2</v>
      </c>
      <c r="CD27" s="16">
        <v>1</v>
      </c>
      <c r="CE27" s="109">
        <f t="shared" si="7"/>
        <v>2</v>
      </c>
      <c r="CF27" s="109">
        <f t="shared" si="8"/>
        <v>0.25</v>
      </c>
      <c r="CG27" s="109">
        <f t="shared" si="9"/>
        <v>2.25</v>
      </c>
      <c r="CH27" s="109">
        <f t="shared" si="10"/>
        <v>0.91</v>
      </c>
      <c r="CI27" s="114">
        <f t="shared" si="11"/>
        <v>9.4103333333333339</v>
      </c>
      <c r="CJ27" s="102" t="e">
        <f>IF(#REF!&gt;=180,"ناجح (ة)  ",IF(#REF!&lt;180,"راسب (ة) "))</f>
        <v>#REF!</v>
      </c>
      <c r="CK27" s="81">
        <v>18</v>
      </c>
      <c r="CL27" s="14" t="s">
        <v>39</v>
      </c>
      <c r="CM27" s="14" t="e">
        <f>IF(#REF!&gt;=120,"ناجح (ة)  ",IF(#REF!&lt;120,"منتقل (ة) "))</f>
        <v>#REF!</v>
      </c>
      <c r="CN27" s="19"/>
      <c r="CO27" s="19" t="str">
        <f t="shared" si="12"/>
        <v>مقبــول</v>
      </c>
      <c r="CP27" s="19"/>
      <c r="CQ27" s="156">
        <v>0.1</v>
      </c>
      <c r="CR27" s="157">
        <v>8</v>
      </c>
      <c r="CS27" s="157">
        <v>8</v>
      </c>
      <c r="CT27" s="103" t="str">
        <f t="shared" si="13"/>
        <v>مقبول</v>
      </c>
      <c r="CX27" s="135" t="s">
        <v>130</v>
      </c>
    </row>
    <row r="28" spans="1:102" s="86" customFormat="1" ht="24.95" customHeight="1">
      <c r="A28" s="12"/>
      <c r="B28" s="47">
        <v>17</v>
      </c>
      <c r="C28" s="40" t="s">
        <v>126</v>
      </c>
      <c r="D28" s="194" t="s">
        <v>64</v>
      </c>
      <c r="E28" s="98" t="s">
        <v>51</v>
      </c>
      <c r="F28" s="2">
        <v>33730</v>
      </c>
      <c r="G28" s="81" t="s">
        <v>5</v>
      </c>
      <c r="H28" s="81" t="s">
        <v>5</v>
      </c>
      <c r="I28" s="81" t="s">
        <v>111</v>
      </c>
      <c r="J28" s="81">
        <v>10.1</v>
      </c>
      <c r="K28" s="81">
        <v>18</v>
      </c>
      <c r="L28" s="89">
        <v>12.5</v>
      </c>
      <c r="M28" s="15">
        <v>2</v>
      </c>
      <c r="N28" s="89">
        <v>10.25</v>
      </c>
      <c r="O28" s="15">
        <v>1</v>
      </c>
      <c r="P28" s="89">
        <v>10.1</v>
      </c>
      <c r="Q28" s="15">
        <v>9</v>
      </c>
      <c r="R28" s="89">
        <v>10.41</v>
      </c>
      <c r="S28" s="90">
        <v>30</v>
      </c>
      <c r="T28" s="121" t="s">
        <v>30</v>
      </c>
      <c r="U28" s="121">
        <v>9.33</v>
      </c>
      <c r="V28" s="121">
        <v>10</v>
      </c>
      <c r="W28" s="121">
        <v>10.45</v>
      </c>
      <c r="X28" s="121">
        <v>2</v>
      </c>
      <c r="Y28" s="121">
        <v>11</v>
      </c>
      <c r="Z28" s="121">
        <v>1</v>
      </c>
      <c r="AA28" s="121">
        <v>9.33</v>
      </c>
      <c r="AB28" s="121">
        <v>7</v>
      </c>
      <c r="AC28" s="46">
        <v>9.59</v>
      </c>
      <c r="AD28" s="121">
        <v>30</v>
      </c>
      <c r="AE28" s="121" t="s">
        <v>30</v>
      </c>
      <c r="AF28" s="121"/>
      <c r="AG28" s="121"/>
      <c r="AH28" s="121"/>
      <c r="AI28" s="121"/>
      <c r="AJ28" s="121"/>
      <c r="AK28" s="121"/>
      <c r="AL28" s="121"/>
      <c r="AM28" s="121"/>
      <c r="AN28" s="46">
        <v>9.77</v>
      </c>
      <c r="AO28" s="121">
        <v>30</v>
      </c>
      <c r="AP28" s="121"/>
      <c r="AQ28" s="46">
        <v>9.33</v>
      </c>
      <c r="AR28" s="122">
        <v>11</v>
      </c>
      <c r="AS28" s="46">
        <v>10.88</v>
      </c>
      <c r="AT28" s="122">
        <v>10</v>
      </c>
      <c r="AU28" s="46">
        <v>10.5</v>
      </c>
      <c r="AV28" s="122">
        <v>3</v>
      </c>
      <c r="AW28" s="123">
        <v>12.5</v>
      </c>
      <c r="AX28" s="124">
        <v>1</v>
      </c>
      <c r="AY28" s="129">
        <v>10.23</v>
      </c>
      <c r="AZ28" s="130">
        <v>30</v>
      </c>
      <c r="BA28" s="121" t="s">
        <v>19</v>
      </c>
      <c r="BB28" s="46">
        <v>10.67</v>
      </c>
      <c r="BC28" s="131">
        <v>18</v>
      </c>
      <c r="BD28" s="121">
        <v>9</v>
      </c>
      <c r="BE28" s="121">
        <v>0</v>
      </c>
      <c r="BF28" s="46">
        <v>10</v>
      </c>
      <c r="BG28" s="121">
        <v>2</v>
      </c>
      <c r="BH28" s="46">
        <v>12.75</v>
      </c>
      <c r="BI28" s="121">
        <v>1</v>
      </c>
      <c r="BJ28" s="46">
        <v>10.210000000000001</v>
      </c>
      <c r="BK28" s="121">
        <v>30</v>
      </c>
      <c r="BL28" s="121" t="s">
        <v>26</v>
      </c>
      <c r="BM28" s="121">
        <v>9.67</v>
      </c>
      <c r="BN28" s="121">
        <v>12</v>
      </c>
      <c r="BO28" s="121">
        <v>10.42</v>
      </c>
      <c r="BP28" s="121">
        <v>9</v>
      </c>
      <c r="BQ28" s="121">
        <v>9.25</v>
      </c>
      <c r="BR28" s="121">
        <v>0</v>
      </c>
      <c r="BS28" s="121">
        <v>11.5</v>
      </c>
      <c r="BT28" s="121">
        <v>1</v>
      </c>
      <c r="BU28" s="121"/>
      <c r="BV28" s="121"/>
      <c r="BW28" s="121">
        <v>1</v>
      </c>
      <c r="BX28" s="132">
        <v>10.06</v>
      </c>
      <c r="BY28" s="14">
        <v>30</v>
      </c>
      <c r="BZ28" s="14" t="s">
        <v>26</v>
      </c>
      <c r="CA28" s="113">
        <f t="shared" si="6"/>
        <v>10.045</v>
      </c>
      <c r="CB28" s="111">
        <v>1</v>
      </c>
      <c r="CC28" s="111">
        <v>1</v>
      </c>
      <c r="CD28" s="111">
        <v>3</v>
      </c>
      <c r="CE28" s="110">
        <f t="shared" si="7"/>
        <v>1</v>
      </c>
      <c r="CF28" s="110">
        <f t="shared" si="8"/>
        <v>0.75</v>
      </c>
      <c r="CG28" s="110">
        <f t="shared" si="9"/>
        <v>1.75</v>
      </c>
      <c r="CH28" s="110">
        <f t="shared" si="10"/>
        <v>0.92999999999999994</v>
      </c>
      <c r="CI28" s="114">
        <f t="shared" si="11"/>
        <v>9.3418499999999991</v>
      </c>
      <c r="CJ28" s="102" t="e">
        <f>IF(#REF!&gt;=180,"ناجح (ة)  ",IF(#REF!&lt;180,"راسب (ة) "))</f>
        <v>#REF!</v>
      </c>
      <c r="CK28" s="81">
        <v>21</v>
      </c>
      <c r="CL28" s="14" t="s">
        <v>39</v>
      </c>
      <c r="CM28" s="14" t="e">
        <f>IF(#REF!&gt;=120,"ناجح (ة)  ",IF(#REF!&lt;120,"منتقل (ة) "))</f>
        <v>#REF!</v>
      </c>
      <c r="CN28" s="19"/>
      <c r="CO28" s="19" t="str">
        <f t="shared" si="12"/>
        <v>مقبــول</v>
      </c>
      <c r="CP28" s="19"/>
      <c r="CQ28" s="156"/>
      <c r="CR28" s="157"/>
      <c r="CS28" s="157"/>
      <c r="CT28" s="103" t="str">
        <f t="shared" si="13"/>
        <v>مقبول</v>
      </c>
      <c r="CX28" s="136"/>
    </row>
    <row r="29" spans="1:102" s="86" customFormat="1" ht="24.95" customHeight="1">
      <c r="A29" s="13"/>
      <c r="B29" s="47">
        <v>18</v>
      </c>
      <c r="C29" s="40" t="s">
        <v>126</v>
      </c>
      <c r="D29" s="194" t="s">
        <v>57</v>
      </c>
      <c r="E29" s="98" t="s">
        <v>50</v>
      </c>
      <c r="F29" s="92">
        <v>33100</v>
      </c>
      <c r="G29" s="121" t="s">
        <v>5</v>
      </c>
      <c r="H29" s="121" t="s">
        <v>5</v>
      </c>
      <c r="I29" s="121" t="s">
        <v>58</v>
      </c>
      <c r="J29" s="89">
        <v>10.53</v>
      </c>
      <c r="K29" s="90">
        <v>18</v>
      </c>
      <c r="L29" s="46">
        <v>8.6</v>
      </c>
      <c r="M29" s="15">
        <v>1</v>
      </c>
      <c r="N29" s="46">
        <v>5.5</v>
      </c>
      <c r="O29" s="15">
        <v>1</v>
      </c>
      <c r="P29" s="46">
        <v>10</v>
      </c>
      <c r="Q29" s="15">
        <v>1</v>
      </c>
      <c r="R29" s="89">
        <v>9.27</v>
      </c>
      <c r="S29" s="90">
        <v>30</v>
      </c>
      <c r="T29" s="121" t="s">
        <v>19</v>
      </c>
      <c r="U29" s="89">
        <v>10.83</v>
      </c>
      <c r="V29" s="90">
        <v>16</v>
      </c>
      <c r="W29" s="89">
        <v>10.29</v>
      </c>
      <c r="X29" s="90">
        <v>11</v>
      </c>
      <c r="Y29" s="89">
        <v>12.25</v>
      </c>
      <c r="Z29" s="90">
        <v>2</v>
      </c>
      <c r="AA29" s="89">
        <v>10</v>
      </c>
      <c r="AB29" s="90">
        <v>1</v>
      </c>
      <c r="AC29" s="89">
        <v>10.75</v>
      </c>
      <c r="AD29" s="90">
        <v>30</v>
      </c>
      <c r="AE29" s="121" t="s">
        <v>19</v>
      </c>
      <c r="AF29" s="89">
        <v>9.33</v>
      </c>
      <c r="AG29" s="90">
        <v>11</v>
      </c>
      <c r="AH29" s="89">
        <v>8.5</v>
      </c>
      <c r="AI29" s="90">
        <v>5</v>
      </c>
      <c r="AJ29" s="89">
        <v>10.88</v>
      </c>
      <c r="AK29" s="90">
        <v>2</v>
      </c>
      <c r="AL29" s="89">
        <v>6.5</v>
      </c>
      <c r="AM29" s="90">
        <v>1</v>
      </c>
      <c r="AN29" s="89">
        <v>8.8840000000000003</v>
      </c>
      <c r="AO29" s="90">
        <v>30</v>
      </c>
      <c r="AP29" s="121" t="s">
        <v>19</v>
      </c>
      <c r="AQ29" s="46">
        <v>8.7899999999999991</v>
      </c>
      <c r="AR29" s="122">
        <v>6</v>
      </c>
      <c r="AS29" s="46">
        <v>13.58</v>
      </c>
      <c r="AT29" s="122">
        <v>10</v>
      </c>
      <c r="AU29" s="46">
        <v>10.4</v>
      </c>
      <c r="AV29" s="122">
        <v>3</v>
      </c>
      <c r="AW29" s="123">
        <v>17</v>
      </c>
      <c r="AX29" s="124">
        <v>1</v>
      </c>
      <c r="AY29" s="129">
        <v>11.141999999999999</v>
      </c>
      <c r="AZ29" s="130">
        <v>30</v>
      </c>
      <c r="BA29" s="121" t="s">
        <v>19</v>
      </c>
      <c r="BB29" s="46">
        <v>11.58</v>
      </c>
      <c r="BC29" s="121">
        <v>18</v>
      </c>
      <c r="BD29" s="121">
        <v>8.5</v>
      </c>
      <c r="BE29" s="121">
        <v>4</v>
      </c>
      <c r="BF29" s="46">
        <v>7</v>
      </c>
      <c r="BG29" s="121">
        <v>0</v>
      </c>
      <c r="BH29" s="46">
        <v>10</v>
      </c>
      <c r="BI29" s="121">
        <v>1</v>
      </c>
      <c r="BJ29" s="46">
        <v>9.81</v>
      </c>
      <c r="BK29" s="121">
        <v>30</v>
      </c>
      <c r="BL29" s="121" t="s">
        <v>26</v>
      </c>
      <c r="BM29" s="46">
        <v>12.33</v>
      </c>
      <c r="BN29" s="121">
        <v>18</v>
      </c>
      <c r="BO29" s="121">
        <v>9.92</v>
      </c>
      <c r="BP29" s="121">
        <v>4</v>
      </c>
      <c r="BQ29" s="46">
        <v>5.33</v>
      </c>
      <c r="BR29" s="121">
        <v>0</v>
      </c>
      <c r="BS29" s="46">
        <v>10.5</v>
      </c>
      <c r="BT29" s="121">
        <v>1</v>
      </c>
      <c r="BU29" s="46">
        <v>10.41</v>
      </c>
      <c r="BV29" s="121">
        <v>30</v>
      </c>
      <c r="BW29" s="121">
        <v>1</v>
      </c>
      <c r="BX29" s="132">
        <v>10.409166666666666</v>
      </c>
      <c r="BY29" s="14">
        <v>30</v>
      </c>
      <c r="BZ29" s="14" t="s">
        <v>26</v>
      </c>
      <c r="CA29" s="112">
        <f t="shared" si="6"/>
        <v>10.044194444444443</v>
      </c>
      <c r="CB29" s="16">
        <v>2</v>
      </c>
      <c r="CC29" s="16">
        <v>1</v>
      </c>
      <c r="CD29" s="16">
        <v>1</v>
      </c>
      <c r="CE29" s="109">
        <f t="shared" si="7"/>
        <v>1.5</v>
      </c>
      <c r="CF29" s="109">
        <f t="shared" si="8"/>
        <v>0.25</v>
      </c>
      <c r="CG29" s="109">
        <f t="shared" si="9"/>
        <v>1.75</v>
      </c>
      <c r="CH29" s="109">
        <f t="shared" si="10"/>
        <v>0.92999999999999994</v>
      </c>
      <c r="CI29" s="114">
        <f t="shared" si="11"/>
        <v>9.3411008333333321</v>
      </c>
      <c r="CJ29" s="102" t="e">
        <f>IF(#REF!&gt;=180,"ناجح (ة)  ",IF(#REF!&lt;180,"راسب (ة) "))</f>
        <v>#REF!</v>
      </c>
      <c r="CK29" s="81">
        <v>23</v>
      </c>
      <c r="CL29" s="14" t="s">
        <v>39</v>
      </c>
      <c r="CM29" s="14" t="e">
        <f>IF(#REF!&gt;=180,"ناجح (ة)  ",IF(#REF!&lt;180,"راسب (ة) "))</f>
        <v>#REF!</v>
      </c>
      <c r="CN29" s="19"/>
      <c r="CO29" s="19" t="str">
        <f t="shared" si="12"/>
        <v>مقبــول</v>
      </c>
      <c r="CP29" s="19"/>
      <c r="CQ29" s="156"/>
      <c r="CR29" s="157"/>
      <c r="CS29" s="157"/>
      <c r="CT29" s="103" t="str">
        <f t="shared" si="13"/>
        <v>مقبول</v>
      </c>
      <c r="CX29" s="136"/>
    </row>
    <row r="30" spans="1:102" s="86" customFormat="1" ht="24.95" customHeight="1">
      <c r="A30" s="12"/>
      <c r="B30" s="47">
        <v>19</v>
      </c>
      <c r="C30" s="40" t="s">
        <v>126</v>
      </c>
      <c r="D30" s="194" t="s">
        <v>82</v>
      </c>
      <c r="E30" s="98" t="s">
        <v>83</v>
      </c>
      <c r="F30" s="2">
        <v>33619</v>
      </c>
      <c r="G30" s="81" t="s">
        <v>84</v>
      </c>
      <c r="H30" s="81" t="s">
        <v>6</v>
      </c>
      <c r="I30" s="81" t="s">
        <v>114</v>
      </c>
      <c r="J30" s="81"/>
      <c r="K30" s="81"/>
      <c r="L30" s="4"/>
      <c r="M30" s="4"/>
      <c r="N30" s="4"/>
      <c r="O30" s="4"/>
      <c r="P30" s="4"/>
      <c r="Q30" s="4"/>
      <c r="R30" s="46">
        <v>9.91</v>
      </c>
      <c r="S30" s="121">
        <v>30</v>
      </c>
      <c r="T30" s="121"/>
      <c r="U30" s="121"/>
      <c r="V30" s="121"/>
      <c r="W30" s="121"/>
      <c r="X30" s="121"/>
      <c r="Y30" s="121"/>
      <c r="Z30" s="121"/>
      <c r="AA30" s="121"/>
      <c r="AB30" s="121"/>
      <c r="AC30" s="46">
        <v>10.23</v>
      </c>
      <c r="AD30" s="121">
        <v>30</v>
      </c>
      <c r="AE30" s="121"/>
      <c r="AF30" s="121">
        <v>7.08</v>
      </c>
      <c r="AG30" s="121">
        <v>11</v>
      </c>
      <c r="AH30" s="121">
        <v>8.6999999999999993</v>
      </c>
      <c r="AI30" s="121">
        <v>5</v>
      </c>
      <c r="AJ30" s="121">
        <v>16.75</v>
      </c>
      <c r="AK30" s="121">
        <v>2</v>
      </c>
      <c r="AL30" s="121">
        <v>12.25</v>
      </c>
      <c r="AM30" s="121">
        <v>3</v>
      </c>
      <c r="AN30" s="46">
        <v>9.6</v>
      </c>
      <c r="AO30" s="121">
        <v>30</v>
      </c>
      <c r="AP30" s="121" t="s">
        <v>19</v>
      </c>
      <c r="AQ30" s="46">
        <v>8.33</v>
      </c>
      <c r="AR30" s="122">
        <v>6</v>
      </c>
      <c r="AS30" s="46">
        <v>10.06</v>
      </c>
      <c r="AT30" s="122">
        <v>10</v>
      </c>
      <c r="AU30" s="46">
        <v>16.75</v>
      </c>
      <c r="AV30" s="122">
        <v>3</v>
      </c>
      <c r="AW30" s="123">
        <v>12</v>
      </c>
      <c r="AX30" s="124">
        <v>1</v>
      </c>
      <c r="AY30" s="129">
        <v>10.442</v>
      </c>
      <c r="AZ30" s="130">
        <v>30</v>
      </c>
      <c r="BA30" s="121" t="s">
        <v>19</v>
      </c>
      <c r="BB30" s="46">
        <v>11.33</v>
      </c>
      <c r="BC30" s="131">
        <v>18</v>
      </c>
      <c r="BD30" s="121">
        <v>8.25</v>
      </c>
      <c r="BE30" s="121">
        <v>4</v>
      </c>
      <c r="BF30" s="46">
        <v>8.5</v>
      </c>
      <c r="BG30" s="121">
        <v>0</v>
      </c>
      <c r="BH30" s="46">
        <v>12</v>
      </c>
      <c r="BI30" s="121">
        <v>1</v>
      </c>
      <c r="BJ30" s="46">
        <v>10</v>
      </c>
      <c r="BK30" s="121">
        <v>30</v>
      </c>
      <c r="BL30" s="121" t="s">
        <v>26</v>
      </c>
      <c r="BM30" s="121">
        <v>12.13</v>
      </c>
      <c r="BN30" s="121">
        <v>18</v>
      </c>
      <c r="BO30" s="121">
        <v>11</v>
      </c>
      <c r="BP30" s="121">
        <v>9</v>
      </c>
      <c r="BQ30" s="121">
        <v>6.06</v>
      </c>
      <c r="BR30" s="121">
        <v>0</v>
      </c>
      <c r="BS30" s="121">
        <v>12</v>
      </c>
      <c r="BT30" s="121">
        <v>1</v>
      </c>
      <c r="BU30" s="121"/>
      <c r="BV30" s="121"/>
      <c r="BW30" s="121">
        <v>1</v>
      </c>
      <c r="BX30" s="132">
        <v>10.83</v>
      </c>
      <c r="BY30" s="14">
        <v>30</v>
      </c>
      <c r="BZ30" s="14" t="s">
        <v>26</v>
      </c>
      <c r="CA30" s="113">
        <f t="shared" si="6"/>
        <v>10.168666666666667</v>
      </c>
      <c r="CB30" s="111">
        <v>3</v>
      </c>
      <c r="CC30" s="111">
        <v>0</v>
      </c>
      <c r="CD30" s="111">
        <v>3</v>
      </c>
      <c r="CE30" s="110">
        <f t="shared" si="7"/>
        <v>1.5</v>
      </c>
      <c r="CF30" s="110">
        <f t="shared" si="8"/>
        <v>0.75</v>
      </c>
      <c r="CG30" s="110">
        <f t="shared" si="9"/>
        <v>2.25</v>
      </c>
      <c r="CH30" s="110">
        <f t="shared" si="10"/>
        <v>0.91</v>
      </c>
      <c r="CI30" s="114">
        <f t="shared" si="11"/>
        <v>9.2534866666666673</v>
      </c>
      <c r="CJ30" s="102" t="e">
        <f>IF(#REF!&gt;=180,"ناجح (ة)  ",IF(#REF!&lt;180,"راسب (ة) "))</f>
        <v>#REF!</v>
      </c>
      <c r="CK30" s="81">
        <v>25</v>
      </c>
      <c r="CL30" s="14" t="s">
        <v>39</v>
      </c>
      <c r="CM30" s="14" t="e">
        <f>IF(#REF!&gt;=180,"ناجح (ة)  ",IF(#REF!&lt;180,"راسب (ة) "))</f>
        <v>#REF!</v>
      </c>
      <c r="CN30" s="19"/>
      <c r="CO30" s="19" t="str">
        <f t="shared" si="12"/>
        <v>مقبــول</v>
      </c>
      <c r="CP30" s="19"/>
      <c r="CQ30" s="156"/>
      <c r="CR30" s="157"/>
      <c r="CS30" s="157"/>
      <c r="CT30" s="103" t="str">
        <f t="shared" si="13"/>
        <v>مقبول</v>
      </c>
      <c r="CX30" s="136"/>
    </row>
    <row r="31" spans="1:102" s="86" customFormat="1" ht="24.95" customHeight="1">
      <c r="A31" s="13"/>
      <c r="B31" s="47">
        <v>20</v>
      </c>
      <c r="C31" s="40" t="s">
        <v>126</v>
      </c>
      <c r="D31" s="196" t="s">
        <v>87</v>
      </c>
      <c r="E31" s="93" t="s">
        <v>88</v>
      </c>
      <c r="F31" s="94">
        <v>32258</v>
      </c>
      <c r="G31" s="120" t="s">
        <v>89</v>
      </c>
      <c r="H31" s="120" t="s">
        <v>5</v>
      </c>
      <c r="I31" s="120" t="s">
        <v>116</v>
      </c>
      <c r="J31" s="95">
        <v>10.75</v>
      </c>
      <c r="K31" s="96">
        <v>18</v>
      </c>
      <c r="L31" s="97">
        <v>9.35</v>
      </c>
      <c r="M31" s="97">
        <v>5</v>
      </c>
      <c r="N31" s="97">
        <v>10</v>
      </c>
      <c r="O31" s="97">
        <v>2</v>
      </c>
      <c r="P31" s="97">
        <v>12.75</v>
      </c>
      <c r="Q31" s="97">
        <v>1</v>
      </c>
      <c r="R31" s="125">
        <v>10.344374999999999</v>
      </c>
      <c r="S31" s="126">
        <v>30</v>
      </c>
      <c r="T31" s="134" t="s">
        <v>19</v>
      </c>
      <c r="U31" s="89"/>
      <c r="V31" s="90"/>
      <c r="W31" s="89"/>
      <c r="X31" s="90"/>
      <c r="Y31" s="89"/>
      <c r="Z31" s="90"/>
      <c r="AA31" s="89"/>
      <c r="AB31" s="90"/>
      <c r="AC31" s="127">
        <v>9.66</v>
      </c>
      <c r="AD31" s="128">
        <v>30</v>
      </c>
      <c r="AE31" s="121"/>
      <c r="AF31" s="89">
        <v>9.7100000000000009</v>
      </c>
      <c r="AG31" s="90">
        <v>12</v>
      </c>
      <c r="AH31" s="89">
        <v>7.7</v>
      </c>
      <c r="AI31" s="90">
        <v>2</v>
      </c>
      <c r="AJ31" s="89">
        <v>16.88</v>
      </c>
      <c r="AK31" s="90">
        <v>2</v>
      </c>
      <c r="AL31" s="89">
        <v>9.75</v>
      </c>
      <c r="AM31" s="90">
        <v>2</v>
      </c>
      <c r="AN31" s="89">
        <v>10.000999999999999</v>
      </c>
      <c r="AO31" s="90">
        <v>30</v>
      </c>
      <c r="AP31" s="121" t="s">
        <v>19</v>
      </c>
      <c r="AQ31" s="46">
        <v>8.7100000000000009</v>
      </c>
      <c r="AR31" s="122">
        <v>6</v>
      </c>
      <c r="AS31" s="46">
        <v>10.63</v>
      </c>
      <c r="AT31" s="122">
        <v>10</v>
      </c>
      <c r="AU31" s="46">
        <v>10.38</v>
      </c>
      <c r="AV31" s="122">
        <v>3</v>
      </c>
      <c r="AW31" s="123">
        <v>14.5</v>
      </c>
      <c r="AX31" s="124">
        <v>1</v>
      </c>
      <c r="AY31" s="129">
        <v>10</v>
      </c>
      <c r="AZ31" s="130">
        <v>30</v>
      </c>
      <c r="BA31" s="121" t="s">
        <v>19</v>
      </c>
      <c r="BB31" s="46">
        <v>10.25</v>
      </c>
      <c r="BC31" s="131">
        <v>18</v>
      </c>
      <c r="BD31" s="121">
        <v>10</v>
      </c>
      <c r="BE31" s="121">
        <v>9</v>
      </c>
      <c r="BF31" s="46">
        <v>10</v>
      </c>
      <c r="BG31" s="121">
        <v>2</v>
      </c>
      <c r="BH31" s="46">
        <v>12</v>
      </c>
      <c r="BI31" s="121">
        <v>1</v>
      </c>
      <c r="BJ31" s="46">
        <v>10.27</v>
      </c>
      <c r="BK31" s="121">
        <v>30</v>
      </c>
      <c r="BL31" s="121" t="s">
        <v>26</v>
      </c>
      <c r="BM31" s="121">
        <v>10.83</v>
      </c>
      <c r="BN31" s="121">
        <v>18</v>
      </c>
      <c r="BO31" s="121">
        <v>11</v>
      </c>
      <c r="BP31" s="121">
        <v>9</v>
      </c>
      <c r="BQ31" s="121">
        <v>7.33</v>
      </c>
      <c r="BR31" s="121">
        <v>0</v>
      </c>
      <c r="BS31" s="121">
        <v>12</v>
      </c>
      <c r="BT31" s="121">
        <v>1</v>
      </c>
      <c r="BU31" s="121"/>
      <c r="BV31" s="121"/>
      <c r="BW31" s="121">
        <v>1</v>
      </c>
      <c r="BX31" s="132">
        <v>10.388333333333334</v>
      </c>
      <c r="BY31" s="14">
        <v>30</v>
      </c>
      <c r="BZ31" s="14" t="s">
        <v>26</v>
      </c>
      <c r="CA31" s="113">
        <f t="shared" si="6"/>
        <v>10.110618055555555</v>
      </c>
      <c r="CB31" s="111">
        <v>4</v>
      </c>
      <c r="CC31" s="111">
        <v>2</v>
      </c>
      <c r="CD31" s="111">
        <v>2</v>
      </c>
      <c r="CE31" s="110">
        <f t="shared" si="7"/>
        <v>3</v>
      </c>
      <c r="CF31" s="110">
        <f t="shared" si="8"/>
        <v>0.5</v>
      </c>
      <c r="CG31" s="110">
        <f t="shared" si="9"/>
        <v>3.5</v>
      </c>
      <c r="CH31" s="110">
        <f t="shared" si="10"/>
        <v>0.86</v>
      </c>
      <c r="CI31" s="114">
        <f t="shared" si="11"/>
        <v>8.695131527777777</v>
      </c>
      <c r="CJ31" s="102" t="e">
        <f>IF(#REF!&gt;=180,"ناجح (ة)  ",IF(#REF!&lt;180,"راسب (ة) "))</f>
        <v>#REF!</v>
      </c>
      <c r="CK31" s="81">
        <v>26</v>
      </c>
      <c r="CL31" s="14" t="s">
        <v>55</v>
      </c>
      <c r="CM31" s="14" t="e">
        <f>IF(#REF!&gt;=180,"ناجح (ة)  ",IF(#REF!&lt;180,"راسب (ة) "))</f>
        <v>#REF!</v>
      </c>
      <c r="CN31" s="19"/>
      <c r="CO31" s="19" t="str">
        <f t="shared" si="12"/>
        <v>مقبــول</v>
      </c>
      <c r="CP31" s="19"/>
      <c r="CQ31" s="156"/>
      <c r="CR31" s="157"/>
      <c r="CS31" s="157"/>
      <c r="CT31" s="103" t="str">
        <f t="shared" si="13"/>
        <v>مقبول</v>
      </c>
      <c r="CX31" s="136"/>
    </row>
    <row r="32" spans="1:102" s="86" customFormat="1">
      <c r="A32" s="80"/>
      <c r="B32" s="84"/>
      <c r="C32" s="85"/>
      <c r="E32" s="80"/>
      <c r="F32" s="80"/>
      <c r="G32" s="80"/>
      <c r="H32" s="80"/>
      <c r="I32" s="8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04"/>
      <c r="CB32" s="105"/>
      <c r="CC32" s="105"/>
      <c r="CD32" s="105"/>
      <c r="CE32" s="104"/>
      <c r="CF32" s="104"/>
      <c r="CG32" s="104"/>
      <c r="CH32" s="104"/>
      <c r="CI32" s="108"/>
      <c r="CJ32" s="106"/>
      <c r="CL32" s="80"/>
      <c r="CM32" s="80"/>
      <c r="CN32" s="107"/>
      <c r="CR32" s="80"/>
      <c r="CS32" s="80"/>
    </row>
    <row r="33" spans="1:97" s="86" customFormat="1">
      <c r="A33" s="80"/>
      <c r="B33" s="84"/>
      <c r="C33" s="85"/>
      <c r="E33" s="80"/>
      <c r="F33" s="80"/>
      <c r="G33" s="80"/>
      <c r="H33" s="80"/>
      <c r="I33" s="8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58" t="s">
        <v>101</v>
      </c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06"/>
      <c r="CL33" s="80"/>
      <c r="CM33" s="80"/>
      <c r="CN33" s="107"/>
      <c r="CR33" s="80"/>
      <c r="CS33" s="80"/>
    </row>
    <row r="34" spans="1:97" s="1" customFormat="1">
      <c r="A34" s="24"/>
      <c r="B34" s="48"/>
      <c r="C34" s="39"/>
      <c r="D34" s="3"/>
      <c r="E34" s="21"/>
      <c r="F34" s="21"/>
      <c r="G34" s="21"/>
      <c r="H34" s="21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25"/>
      <c r="CL34" s="24"/>
      <c r="CM34" s="24"/>
      <c r="CN34" s="11"/>
      <c r="CR34" s="5"/>
      <c r="CS34" s="5"/>
    </row>
    <row r="35" spans="1:97" s="1" customFormat="1">
      <c r="A35" s="24"/>
      <c r="B35" s="48"/>
      <c r="C35" s="39"/>
      <c r="D35" s="3"/>
      <c r="E35" s="21"/>
      <c r="F35" s="21"/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34"/>
      <c r="CB35" s="79"/>
      <c r="CC35" s="79"/>
      <c r="CD35" s="79"/>
      <c r="CE35" s="34"/>
      <c r="CF35" s="34"/>
      <c r="CG35" s="34"/>
      <c r="CH35" s="34"/>
      <c r="CI35" s="34"/>
      <c r="CJ35" s="25"/>
      <c r="CL35" s="24"/>
      <c r="CM35" s="24"/>
      <c r="CN35" s="11"/>
      <c r="CR35" s="5"/>
      <c r="CS35" s="5"/>
    </row>
    <row r="36" spans="1:97" s="1" customFormat="1">
      <c r="A36" s="24"/>
      <c r="B36" s="48"/>
      <c r="C36" s="39"/>
      <c r="D36" s="3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34"/>
      <c r="CB36" s="79"/>
      <c r="CC36" s="79"/>
      <c r="CD36" s="79"/>
      <c r="CE36" s="34"/>
      <c r="CF36" s="34"/>
      <c r="CG36" s="34"/>
      <c r="CH36" s="34"/>
      <c r="CI36" s="34"/>
      <c r="CJ36" s="25"/>
      <c r="CL36" s="24"/>
      <c r="CM36" s="24"/>
      <c r="CN36" s="11"/>
      <c r="CR36" s="5"/>
      <c r="CS36" s="5"/>
    </row>
    <row r="37" spans="1:97" s="1" customFormat="1">
      <c r="A37" s="24"/>
      <c r="B37" s="48"/>
      <c r="C37" s="39"/>
      <c r="D37" s="3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34"/>
      <c r="CB37" s="79"/>
      <c r="CC37" s="79"/>
      <c r="CD37" s="79"/>
      <c r="CE37" s="34"/>
      <c r="CF37" s="34"/>
      <c r="CG37" s="34"/>
      <c r="CH37" s="34"/>
      <c r="CI37" s="34"/>
      <c r="CJ37" s="25"/>
      <c r="CL37" s="24"/>
      <c r="CM37" s="24"/>
      <c r="CN37" s="11"/>
      <c r="CR37" s="5"/>
      <c r="CS37" s="5"/>
    </row>
    <row r="38" spans="1:97" s="1" customFormat="1">
      <c r="A38" s="24"/>
      <c r="B38" s="48"/>
      <c r="C38" s="39"/>
      <c r="D38" s="3"/>
      <c r="E38" s="21"/>
      <c r="F38" s="21"/>
      <c r="G38" s="21"/>
      <c r="H38" s="21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34"/>
      <c r="CB38" s="79"/>
      <c r="CC38" s="79"/>
      <c r="CD38" s="79"/>
      <c r="CE38" s="34"/>
      <c r="CF38" s="34"/>
      <c r="CG38" s="34"/>
      <c r="CH38" s="34"/>
      <c r="CI38" s="34"/>
      <c r="CJ38" s="25"/>
      <c r="CL38" s="24"/>
      <c r="CM38" s="24"/>
      <c r="CN38" s="11"/>
      <c r="CR38" s="5"/>
      <c r="CS38" s="5"/>
    </row>
    <row r="39" spans="1:97" s="1" customFormat="1">
      <c r="A39" s="24"/>
      <c r="B39" s="48"/>
      <c r="C39" s="39"/>
      <c r="D39" s="3"/>
      <c r="E39" s="21"/>
      <c r="F39" s="21"/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34"/>
      <c r="CB39" s="79"/>
      <c r="CC39" s="79"/>
      <c r="CD39" s="79"/>
      <c r="CE39" s="34"/>
      <c r="CF39" s="34"/>
      <c r="CG39" s="34"/>
      <c r="CH39" s="34"/>
      <c r="CI39" s="34"/>
      <c r="CJ39" s="25"/>
      <c r="CL39" s="24"/>
      <c r="CM39" s="24"/>
      <c r="CN39" s="11"/>
      <c r="CR39" s="5"/>
      <c r="CS39" s="5"/>
    </row>
    <row r="40" spans="1:97" s="1" customFormat="1">
      <c r="A40" s="24"/>
      <c r="B40" s="48"/>
      <c r="C40" s="39"/>
      <c r="D40" s="3"/>
      <c r="E40" s="21"/>
      <c r="F40" s="21"/>
      <c r="G40" s="21"/>
      <c r="H40" s="21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34"/>
      <c r="CB40" s="79"/>
      <c r="CC40" s="79"/>
      <c r="CD40" s="79"/>
      <c r="CE40" s="34"/>
      <c r="CF40" s="34"/>
      <c r="CG40" s="34"/>
      <c r="CH40" s="34"/>
      <c r="CI40" s="34"/>
      <c r="CJ40" s="25"/>
      <c r="CL40" s="24"/>
      <c r="CM40" s="24"/>
      <c r="CN40" s="11"/>
      <c r="CR40" s="5"/>
      <c r="CS40" s="5"/>
    </row>
    <row r="41" spans="1:97" s="1" customFormat="1">
      <c r="A41" s="24"/>
      <c r="B41" s="48"/>
      <c r="C41" s="39"/>
      <c r="D41" s="3"/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34"/>
      <c r="CB41" s="79"/>
      <c r="CC41" s="79"/>
      <c r="CD41" s="79"/>
      <c r="CE41" s="34"/>
      <c r="CF41" s="34"/>
      <c r="CG41" s="34"/>
      <c r="CH41" s="34"/>
      <c r="CI41" s="34"/>
      <c r="CJ41" s="25"/>
      <c r="CL41" s="24"/>
      <c r="CM41" s="24"/>
      <c r="CN41" s="11"/>
      <c r="CR41" s="5"/>
      <c r="CS41" s="5"/>
    </row>
    <row r="42" spans="1:97" s="1" customFormat="1">
      <c r="A42" s="24"/>
      <c r="B42" s="48"/>
      <c r="C42" s="39"/>
      <c r="D42" s="3"/>
      <c r="E42" s="21"/>
      <c r="F42" s="21"/>
      <c r="G42" s="21"/>
      <c r="H42" s="21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34"/>
      <c r="CB42" s="79"/>
      <c r="CC42" s="79"/>
      <c r="CD42" s="79"/>
      <c r="CE42" s="34"/>
      <c r="CF42" s="34"/>
      <c r="CG42" s="34"/>
      <c r="CH42" s="34"/>
      <c r="CI42" s="34"/>
      <c r="CJ42" s="25"/>
      <c r="CL42" s="24"/>
      <c r="CM42" s="24"/>
      <c r="CN42" s="11"/>
      <c r="CR42" s="5"/>
      <c r="CS42" s="5"/>
    </row>
    <row r="43" spans="1:97" s="1" customFormat="1">
      <c r="A43" s="24"/>
      <c r="B43" s="48"/>
      <c r="C43" s="39"/>
      <c r="D43" s="3"/>
      <c r="E43" s="21"/>
      <c r="F43" s="21"/>
      <c r="G43" s="21"/>
      <c r="H43" s="21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34"/>
      <c r="CB43" s="79"/>
      <c r="CC43" s="79"/>
      <c r="CD43" s="79"/>
      <c r="CE43" s="34"/>
      <c r="CF43" s="34"/>
      <c r="CG43" s="34"/>
      <c r="CH43" s="34"/>
      <c r="CI43" s="34"/>
      <c r="CJ43" s="25"/>
      <c r="CL43" s="24"/>
      <c r="CM43" s="24"/>
      <c r="CN43" s="11"/>
      <c r="CR43" s="5"/>
      <c r="CS43" s="5"/>
    </row>
    <row r="44" spans="1:97" s="1" customFormat="1">
      <c r="A44" s="24"/>
      <c r="B44" s="48"/>
      <c r="C44" s="39"/>
      <c r="D44" s="3"/>
      <c r="E44" s="21"/>
      <c r="F44" s="21"/>
      <c r="G44" s="21"/>
      <c r="H44" s="21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34"/>
      <c r="CB44" s="79"/>
      <c r="CC44" s="79"/>
      <c r="CD44" s="79"/>
      <c r="CE44" s="34"/>
      <c r="CF44" s="34"/>
      <c r="CG44" s="34"/>
      <c r="CH44" s="34"/>
      <c r="CI44" s="34"/>
      <c r="CJ44" s="25"/>
      <c r="CL44" s="24"/>
      <c r="CM44" s="24"/>
      <c r="CN44" s="11"/>
      <c r="CR44" s="5"/>
      <c r="CS44" s="5"/>
    </row>
    <row r="45" spans="1:97" s="1" customFormat="1">
      <c r="A45" s="24"/>
      <c r="B45" s="48"/>
      <c r="C45" s="39"/>
      <c r="D45" s="3"/>
      <c r="E45" s="21"/>
      <c r="F45" s="21"/>
      <c r="G45" s="21"/>
      <c r="H45" s="21"/>
      <c r="I45" s="2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34"/>
      <c r="CB45" s="79"/>
      <c r="CC45" s="79"/>
      <c r="CD45" s="79"/>
      <c r="CE45" s="34"/>
      <c r="CF45" s="34"/>
      <c r="CG45" s="34"/>
      <c r="CH45" s="34"/>
      <c r="CI45" s="34"/>
      <c r="CJ45" s="25"/>
      <c r="CL45" s="24"/>
      <c r="CM45" s="24"/>
      <c r="CN45" s="11"/>
      <c r="CR45" s="5"/>
      <c r="CS45" s="5"/>
    </row>
    <row r="46" spans="1:97" s="1" customFormat="1">
      <c r="A46" s="24"/>
      <c r="B46" s="48"/>
      <c r="C46" s="39"/>
      <c r="D46" s="3"/>
      <c r="E46" s="21"/>
      <c r="F46" s="21"/>
      <c r="G46" s="21"/>
      <c r="H46" s="21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34"/>
      <c r="CB46" s="79"/>
      <c r="CC46" s="79"/>
      <c r="CD46" s="79"/>
      <c r="CE46" s="34"/>
      <c r="CF46" s="34"/>
      <c r="CG46" s="34"/>
      <c r="CH46" s="34"/>
      <c r="CI46" s="34"/>
      <c r="CJ46" s="25"/>
      <c r="CL46" s="24"/>
      <c r="CM46" s="24"/>
      <c r="CN46" s="11"/>
      <c r="CR46" s="5"/>
      <c r="CS46" s="5"/>
    </row>
    <row r="47" spans="1:97" s="1" customFormat="1">
      <c r="A47" s="24"/>
      <c r="B47" s="48"/>
      <c r="C47" s="39"/>
      <c r="D47" s="3"/>
      <c r="E47" s="21"/>
      <c r="F47" s="21"/>
      <c r="G47" s="21"/>
      <c r="H47" s="21"/>
      <c r="I47" s="21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34"/>
      <c r="CB47" s="79"/>
      <c r="CC47" s="79"/>
      <c r="CD47" s="79"/>
      <c r="CE47" s="34"/>
      <c r="CF47" s="34"/>
      <c r="CG47" s="34"/>
      <c r="CH47" s="34"/>
      <c r="CI47" s="34"/>
      <c r="CJ47" s="25"/>
      <c r="CL47" s="24"/>
      <c r="CM47" s="24"/>
      <c r="CN47" s="11"/>
      <c r="CR47" s="5"/>
      <c r="CS47" s="5"/>
    </row>
    <row r="48" spans="1:97" s="1" customFormat="1">
      <c r="A48" s="24"/>
      <c r="B48" s="48"/>
      <c r="C48" s="39"/>
      <c r="D48" s="3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34"/>
      <c r="CB48" s="79"/>
      <c r="CC48" s="79"/>
      <c r="CD48" s="79"/>
      <c r="CE48" s="34"/>
      <c r="CF48" s="34"/>
      <c r="CG48" s="34"/>
      <c r="CH48" s="34"/>
      <c r="CI48" s="34"/>
      <c r="CJ48" s="25"/>
      <c r="CL48" s="24"/>
      <c r="CM48" s="24"/>
      <c r="CN48" s="11"/>
      <c r="CR48" s="5"/>
      <c r="CS48" s="5"/>
    </row>
    <row r="49" spans="1:97" s="1" customFormat="1">
      <c r="A49" s="24"/>
      <c r="B49" s="48"/>
      <c r="C49" s="39"/>
      <c r="D49" s="3"/>
      <c r="E49" s="21"/>
      <c r="F49" s="21"/>
      <c r="G49" s="21"/>
      <c r="H49" s="21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34"/>
      <c r="CB49" s="79"/>
      <c r="CC49" s="79"/>
      <c r="CD49" s="79"/>
      <c r="CE49" s="34"/>
      <c r="CF49" s="34"/>
      <c r="CG49" s="34"/>
      <c r="CH49" s="34"/>
      <c r="CI49" s="34"/>
      <c r="CJ49" s="25"/>
      <c r="CL49" s="24"/>
      <c r="CM49" s="24"/>
      <c r="CN49" s="11"/>
      <c r="CR49" s="5"/>
      <c r="CS49" s="5"/>
    </row>
    <row r="50" spans="1:97" s="1" customFormat="1">
      <c r="A50" s="24"/>
      <c r="B50" s="48"/>
      <c r="C50" s="39"/>
      <c r="D50" s="3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34"/>
      <c r="CB50" s="79"/>
      <c r="CC50" s="79"/>
      <c r="CD50" s="79"/>
      <c r="CE50" s="34"/>
      <c r="CF50" s="34"/>
      <c r="CG50" s="34"/>
      <c r="CH50" s="34"/>
      <c r="CI50" s="34"/>
      <c r="CJ50" s="25"/>
      <c r="CL50" s="24"/>
      <c r="CM50" s="24"/>
      <c r="CN50" s="11"/>
      <c r="CR50" s="5"/>
      <c r="CS50" s="5"/>
    </row>
    <row r="51" spans="1:97" s="1" customFormat="1">
      <c r="A51" s="24"/>
      <c r="B51" s="48"/>
      <c r="C51" s="39"/>
      <c r="D51" s="3"/>
      <c r="E51" s="21"/>
      <c r="F51" s="21"/>
      <c r="G51" s="21"/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34"/>
      <c r="CB51" s="79"/>
      <c r="CC51" s="79"/>
      <c r="CD51" s="79"/>
      <c r="CE51" s="34"/>
      <c r="CF51" s="34"/>
      <c r="CG51" s="34"/>
      <c r="CH51" s="34"/>
      <c r="CI51" s="34"/>
      <c r="CJ51" s="25"/>
      <c r="CL51" s="24"/>
      <c r="CM51" s="24"/>
      <c r="CN51" s="11"/>
      <c r="CR51" s="5"/>
      <c r="CS51" s="5"/>
    </row>
    <row r="52" spans="1:97" s="1" customFormat="1">
      <c r="A52" s="24"/>
      <c r="B52" s="48"/>
      <c r="C52" s="39"/>
      <c r="D52" s="3"/>
      <c r="E52" s="21"/>
      <c r="F52" s="21"/>
      <c r="G52" s="21"/>
      <c r="H52" s="21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34"/>
      <c r="CB52" s="79"/>
      <c r="CC52" s="79"/>
      <c r="CD52" s="79"/>
      <c r="CE52" s="34"/>
      <c r="CF52" s="34"/>
      <c r="CG52" s="34"/>
      <c r="CH52" s="34"/>
      <c r="CI52" s="34"/>
      <c r="CJ52" s="25"/>
      <c r="CL52" s="24"/>
      <c r="CM52" s="24"/>
      <c r="CN52" s="11"/>
      <c r="CR52" s="5"/>
      <c r="CS52" s="5"/>
    </row>
    <row r="53" spans="1:97" s="1" customFormat="1">
      <c r="A53" s="24"/>
      <c r="B53" s="48"/>
      <c r="C53" s="39"/>
      <c r="D53" s="3"/>
      <c r="E53" s="21"/>
      <c r="F53" s="21"/>
      <c r="G53" s="21"/>
      <c r="H53" s="21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34"/>
      <c r="CB53" s="79"/>
      <c r="CC53" s="79"/>
      <c r="CD53" s="79"/>
      <c r="CE53" s="34"/>
      <c r="CF53" s="34"/>
      <c r="CG53" s="34"/>
      <c r="CH53" s="34"/>
      <c r="CI53" s="34"/>
      <c r="CJ53" s="25"/>
      <c r="CL53" s="24"/>
      <c r="CM53" s="24"/>
      <c r="CN53" s="11"/>
      <c r="CR53" s="5"/>
      <c r="CS53" s="5"/>
    </row>
    <row r="54" spans="1:97" s="1" customFormat="1">
      <c r="A54" s="24"/>
      <c r="B54" s="48"/>
      <c r="C54" s="39"/>
      <c r="D54" s="3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34"/>
      <c r="CB54" s="79"/>
      <c r="CC54" s="79"/>
      <c r="CD54" s="79"/>
      <c r="CE54" s="34"/>
      <c r="CF54" s="34"/>
      <c r="CG54" s="34"/>
      <c r="CH54" s="34"/>
      <c r="CI54" s="34"/>
      <c r="CJ54" s="25"/>
      <c r="CL54" s="24"/>
      <c r="CM54" s="24"/>
      <c r="CN54" s="11"/>
      <c r="CR54" s="5"/>
      <c r="CS54" s="5"/>
    </row>
    <row r="55" spans="1:97" s="1" customFormat="1">
      <c r="A55" s="24"/>
      <c r="B55" s="48"/>
      <c r="C55" s="39"/>
      <c r="D55" s="3"/>
      <c r="E55" s="21"/>
      <c r="F55" s="21"/>
      <c r="G55" s="21"/>
      <c r="H55" s="21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34"/>
      <c r="CB55" s="79"/>
      <c r="CC55" s="79"/>
      <c r="CD55" s="79"/>
      <c r="CE55" s="34"/>
      <c r="CF55" s="34"/>
      <c r="CG55" s="34"/>
      <c r="CH55" s="34"/>
      <c r="CI55" s="34"/>
      <c r="CJ55" s="25"/>
      <c r="CL55" s="24"/>
      <c r="CM55" s="24"/>
      <c r="CN55" s="11"/>
      <c r="CR55" s="5"/>
      <c r="CS55" s="5"/>
    </row>
    <row r="56" spans="1:97" s="1" customFormat="1">
      <c r="A56" s="24"/>
      <c r="B56" s="48"/>
      <c r="C56" s="39"/>
      <c r="D56" s="3"/>
      <c r="E56" s="21"/>
      <c r="F56" s="21"/>
      <c r="G56" s="21"/>
      <c r="H56" s="21"/>
      <c r="I56" s="21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34"/>
      <c r="CB56" s="79"/>
      <c r="CC56" s="79"/>
      <c r="CD56" s="79"/>
      <c r="CE56" s="34"/>
      <c r="CF56" s="34"/>
      <c r="CG56" s="34"/>
      <c r="CH56" s="34"/>
      <c r="CI56" s="34"/>
      <c r="CJ56" s="25"/>
      <c r="CL56" s="24"/>
      <c r="CM56" s="24"/>
      <c r="CN56" s="11"/>
      <c r="CR56" s="5"/>
      <c r="CS56" s="5"/>
    </row>
    <row r="57" spans="1:97" s="1" customFormat="1">
      <c r="A57" s="24"/>
      <c r="B57" s="48"/>
      <c r="C57" s="39"/>
      <c r="D57" s="3"/>
      <c r="E57" s="21"/>
      <c r="F57" s="21"/>
      <c r="G57" s="21"/>
      <c r="H57" s="21"/>
      <c r="I57" s="21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34"/>
      <c r="CB57" s="79"/>
      <c r="CC57" s="79"/>
      <c r="CD57" s="79"/>
      <c r="CE57" s="34"/>
      <c r="CF57" s="34"/>
      <c r="CG57" s="34"/>
      <c r="CH57" s="34"/>
      <c r="CI57" s="34"/>
      <c r="CJ57" s="25"/>
      <c r="CL57" s="24"/>
      <c r="CM57" s="24"/>
      <c r="CN57" s="11"/>
      <c r="CR57" s="5"/>
      <c r="CS57" s="5"/>
    </row>
    <row r="58" spans="1:97" s="1" customFormat="1">
      <c r="A58" s="24"/>
      <c r="B58" s="48"/>
      <c r="C58" s="39"/>
      <c r="D58" s="3"/>
      <c r="E58" s="21"/>
      <c r="F58" s="21"/>
      <c r="G58" s="21"/>
      <c r="H58" s="21"/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34"/>
      <c r="CB58" s="79"/>
      <c r="CC58" s="79"/>
      <c r="CD58" s="79"/>
      <c r="CE58" s="34"/>
      <c r="CF58" s="34"/>
      <c r="CG58" s="34"/>
      <c r="CH58" s="34"/>
      <c r="CI58" s="34"/>
      <c r="CJ58" s="25"/>
      <c r="CL58" s="24"/>
      <c r="CM58" s="24"/>
      <c r="CN58" s="11"/>
      <c r="CR58" s="5"/>
      <c r="CS58" s="5"/>
    </row>
    <row r="59" spans="1:97">
      <c r="E59" s="197"/>
      <c r="F59" s="197"/>
      <c r="G59" s="197"/>
      <c r="H59" s="197"/>
      <c r="I59" s="197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9"/>
      <c r="CB59" s="200"/>
      <c r="CC59" s="200"/>
      <c r="CD59" s="200"/>
      <c r="CE59" s="199"/>
      <c r="CF59" s="199"/>
      <c r="CG59" s="199"/>
      <c r="CH59" s="199"/>
      <c r="CI59" s="199"/>
    </row>
    <row r="60" spans="1:97">
      <c r="E60" s="197"/>
      <c r="F60" s="197"/>
      <c r="G60" s="197"/>
      <c r="H60" s="197"/>
      <c r="I60" s="197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9"/>
      <c r="CB60" s="200"/>
      <c r="CC60" s="200"/>
      <c r="CD60" s="200"/>
      <c r="CE60" s="199"/>
      <c r="CF60" s="199"/>
      <c r="CG60" s="199"/>
      <c r="CH60" s="199"/>
      <c r="CI60" s="199"/>
    </row>
    <row r="61" spans="1:97">
      <c r="E61" s="197"/>
      <c r="F61" s="197"/>
      <c r="G61" s="197"/>
      <c r="H61" s="197"/>
      <c r="I61" s="197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9"/>
      <c r="CB61" s="200"/>
      <c r="CC61" s="200"/>
      <c r="CD61" s="200"/>
      <c r="CE61" s="199"/>
      <c r="CF61" s="199"/>
      <c r="CG61" s="199"/>
      <c r="CH61" s="199"/>
      <c r="CI61" s="199"/>
    </row>
    <row r="62" spans="1:97">
      <c r="E62" s="197"/>
      <c r="F62" s="197"/>
      <c r="G62" s="197"/>
      <c r="H62" s="197"/>
      <c r="I62" s="197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9"/>
      <c r="CB62" s="200"/>
      <c r="CC62" s="200"/>
      <c r="CD62" s="200"/>
      <c r="CE62" s="199"/>
      <c r="CF62" s="199"/>
      <c r="CG62" s="199"/>
      <c r="CH62" s="199"/>
      <c r="CI62" s="199"/>
    </row>
    <row r="63" spans="1:97">
      <c r="E63" s="197"/>
      <c r="F63" s="197"/>
      <c r="G63" s="197"/>
      <c r="H63" s="197"/>
      <c r="I63" s="197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9"/>
      <c r="CB63" s="200"/>
      <c r="CC63" s="200"/>
      <c r="CD63" s="200"/>
      <c r="CE63" s="199"/>
      <c r="CF63" s="199"/>
      <c r="CG63" s="199"/>
      <c r="CH63" s="199"/>
      <c r="CI63" s="199"/>
    </row>
    <row r="64" spans="1:97">
      <c r="E64" s="197"/>
      <c r="F64" s="197"/>
      <c r="G64" s="197"/>
      <c r="H64" s="197"/>
      <c r="I64" s="197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9"/>
      <c r="CB64" s="200"/>
      <c r="CC64" s="200"/>
      <c r="CD64" s="200"/>
      <c r="CE64" s="199"/>
      <c r="CF64" s="199"/>
      <c r="CG64" s="199"/>
      <c r="CH64" s="199"/>
      <c r="CI64" s="199"/>
    </row>
    <row r="65" spans="5:87">
      <c r="E65" s="197"/>
      <c r="F65" s="197"/>
      <c r="G65" s="197"/>
      <c r="H65" s="197"/>
      <c r="I65" s="197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9"/>
      <c r="CB65" s="200"/>
      <c r="CC65" s="200"/>
      <c r="CD65" s="200"/>
      <c r="CE65" s="199"/>
      <c r="CF65" s="199"/>
      <c r="CG65" s="199"/>
      <c r="CH65" s="199"/>
      <c r="CI65" s="199"/>
    </row>
    <row r="66" spans="5:87">
      <c r="E66" s="197"/>
      <c r="F66" s="197"/>
      <c r="G66" s="197"/>
      <c r="H66" s="197"/>
      <c r="I66" s="197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9"/>
      <c r="CB66" s="200"/>
      <c r="CC66" s="200"/>
      <c r="CD66" s="200"/>
      <c r="CE66" s="199"/>
      <c r="CF66" s="199"/>
      <c r="CG66" s="199"/>
      <c r="CH66" s="199"/>
      <c r="CI66" s="199"/>
    </row>
    <row r="67" spans="5:87">
      <c r="E67" s="197"/>
      <c r="F67" s="197"/>
      <c r="G67" s="197"/>
      <c r="H67" s="197"/>
      <c r="I67" s="197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9"/>
      <c r="CB67" s="200"/>
      <c r="CC67" s="200"/>
      <c r="CD67" s="200"/>
      <c r="CE67" s="199"/>
      <c r="CF67" s="199"/>
      <c r="CG67" s="199"/>
      <c r="CH67" s="199"/>
      <c r="CI67" s="199"/>
    </row>
    <row r="68" spans="5:87">
      <c r="E68" s="197"/>
      <c r="F68" s="197"/>
      <c r="G68" s="197"/>
      <c r="H68" s="197"/>
      <c r="I68" s="197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9"/>
      <c r="CB68" s="200"/>
      <c r="CC68" s="200"/>
      <c r="CD68" s="200"/>
      <c r="CE68" s="199"/>
      <c r="CF68" s="199"/>
      <c r="CG68" s="199"/>
      <c r="CH68" s="199"/>
      <c r="CI68" s="199"/>
    </row>
    <row r="69" spans="5:87">
      <c r="E69" s="197"/>
      <c r="F69" s="197"/>
      <c r="G69" s="197"/>
      <c r="H69" s="197"/>
      <c r="I69" s="197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9"/>
      <c r="CB69" s="200"/>
      <c r="CC69" s="200"/>
      <c r="CD69" s="200"/>
      <c r="CE69" s="199"/>
      <c r="CF69" s="199"/>
      <c r="CG69" s="199"/>
      <c r="CH69" s="199"/>
      <c r="CI69" s="199"/>
    </row>
    <row r="70" spans="5:87">
      <c r="E70" s="197"/>
      <c r="F70" s="197"/>
      <c r="G70" s="197"/>
      <c r="H70" s="197"/>
      <c r="I70" s="197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9"/>
      <c r="CB70" s="200"/>
      <c r="CC70" s="200"/>
      <c r="CD70" s="200"/>
      <c r="CE70" s="199"/>
      <c r="CF70" s="199"/>
      <c r="CG70" s="199"/>
      <c r="CH70" s="199"/>
      <c r="CI70" s="199"/>
    </row>
    <row r="71" spans="5:87">
      <c r="E71" s="197"/>
      <c r="F71" s="197"/>
      <c r="G71" s="197"/>
      <c r="H71" s="197"/>
      <c r="I71" s="197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9"/>
      <c r="CB71" s="200"/>
      <c r="CC71" s="200"/>
      <c r="CD71" s="200"/>
      <c r="CE71" s="199"/>
      <c r="CF71" s="199"/>
      <c r="CG71" s="199"/>
      <c r="CH71" s="199"/>
      <c r="CI71" s="199"/>
    </row>
    <row r="72" spans="5:87">
      <c r="E72" s="197"/>
      <c r="F72" s="197"/>
      <c r="G72" s="197"/>
      <c r="H72" s="197"/>
      <c r="I72" s="197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9"/>
      <c r="CB72" s="200"/>
      <c r="CC72" s="200"/>
      <c r="CD72" s="200"/>
      <c r="CE72" s="199"/>
      <c r="CF72" s="199"/>
      <c r="CG72" s="199"/>
      <c r="CH72" s="199"/>
      <c r="CI72" s="199"/>
    </row>
    <row r="73" spans="5:87">
      <c r="E73" s="197"/>
      <c r="F73" s="197"/>
      <c r="G73" s="197"/>
      <c r="H73" s="197"/>
      <c r="I73" s="197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9"/>
      <c r="CB73" s="200"/>
      <c r="CC73" s="200"/>
      <c r="CD73" s="200"/>
      <c r="CE73" s="199"/>
      <c r="CF73" s="199"/>
      <c r="CG73" s="199"/>
      <c r="CH73" s="199"/>
      <c r="CI73" s="199"/>
    </row>
    <row r="74" spans="5:87">
      <c r="E74" s="197"/>
      <c r="F74" s="197"/>
      <c r="G74" s="197"/>
      <c r="H74" s="197"/>
      <c r="I74" s="197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9"/>
      <c r="CB74" s="200"/>
      <c r="CC74" s="200"/>
      <c r="CD74" s="200"/>
      <c r="CE74" s="199"/>
      <c r="CF74" s="199"/>
      <c r="CG74" s="199"/>
      <c r="CH74" s="199"/>
      <c r="CI74" s="199"/>
    </row>
    <row r="75" spans="5:87">
      <c r="E75" s="197"/>
      <c r="F75" s="197"/>
      <c r="G75" s="197"/>
      <c r="H75" s="197"/>
      <c r="I75" s="197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9"/>
      <c r="CB75" s="200"/>
      <c r="CC75" s="200"/>
      <c r="CD75" s="200"/>
      <c r="CE75" s="199"/>
      <c r="CF75" s="199"/>
      <c r="CG75" s="199"/>
      <c r="CH75" s="199"/>
      <c r="CI75" s="199"/>
    </row>
    <row r="76" spans="5:87">
      <c r="E76" s="197"/>
      <c r="F76" s="197"/>
      <c r="G76" s="197"/>
      <c r="H76" s="197"/>
      <c r="I76" s="197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9"/>
      <c r="CB76" s="200"/>
      <c r="CC76" s="200"/>
      <c r="CD76" s="200"/>
      <c r="CE76" s="199"/>
      <c r="CF76" s="199"/>
      <c r="CG76" s="199"/>
      <c r="CH76" s="199"/>
      <c r="CI76" s="199"/>
    </row>
    <row r="77" spans="5:87">
      <c r="E77" s="197"/>
      <c r="F77" s="197"/>
      <c r="G77" s="197"/>
      <c r="H77" s="197"/>
      <c r="I77" s="197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9"/>
      <c r="CB77" s="200"/>
      <c r="CC77" s="200"/>
      <c r="CD77" s="200"/>
      <c r="CE77" s="199"/>
      <c r="CF77" s="199"/>
      <c r="CG77" s="199"/>
      <c r="CH77" s="199"/>
      <c r="CI77" s="199"/>
    </row>
    <row r="78" spans="5:87">
      <c r="E78" s="197"/>
      <c r="F78" s="197"/>
      <c r="G78" s="197"/>
      <c r="H78" s="197"/>
      <c r="I78" s="197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9"/>
      <c r="CB78" s="200"/>
      <c r="CC78" s="200"/>
      <c r="CD78" s="200"/>
      <c r="CE78" s="199"/>
      <c r="CF78" s="199"/>
      <c r="CG78" s="199"/>
      <c r="CH78" s="199"/>
      <c r="CI78" s="199"/>
    </row>
    <row r="79" spans="5:87">
      <c r="E79" s="197"/>
      <c r="F79" s="197"/>
      <c r="G79" s="197"/>
      <c r="H79" s="197"/>
      <c r="I79" s="197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9"/>
      <c r="CB79" s="200"/>
      <c r="CC79" s="200"/>
      <c r="CD79" s="200"/>
      <c r="CE79" s="199"/>
      <c r="CF79" s="199"/>
      <c r="CG79" s="199"/>
      <c r="CH79" s="199"/>
      <c r="CI79" s="199"/>
    </row>
    <row r="80" spans="5:87">
      <c r="E80" s="197"/>
      <c r="F80" s="197"/>
      <c r="G80" s="197"/>
      <c r="H80" s="197"/>
      <c r="I80" s="197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9"/>
      <c r="CB80" s="200"/>
      <c r="CC80" s="200"/>
      <c r="CD80" s="200"/>
      <c r="CE80" s="199"/>
      <c r="CF80" s="199"/>
      <c r="CG80" s="199"/>
      <c r="CH80" s="199"/>
      <c r="CI80" s="199"/>
    </row>
    <row r="81" spans="5:87">
      <c r="E81" s="197"/>
      <c r="F81" s="197"/>
      <c r="G81" s="197"/>
      <c r="H81" s="197"/>
      <c r="I81" s="197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9"/>
      <c r="CB81" s="200"/>
      <c r="CC81" s="200"/>
      <c r="CD81" s="200"/>
      <c r="CE81" s="199"/>
      <c r="CF81" s="199"/>
      <c r="CG81" s="199"/>
      <c r="CH81" s="199"/>
      <c r="CI81" s="199"/>
    </row>
    <row r="82" spans="5:87">
      <c r="E82" s="197"/>
      <c r="F82" s="197"/>
      <c r="G82" s="197"/>
      <c r="H82" s="197"/>
      <c r="I82" s="197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9"/>
      <c r="CB82" s="200"/>
      <c r="CC82" s="200"/>
      <c r="CD82" s="200"/>
      <c r="CE82" s="199"/>
      <c r="CF82" s="199"/>
      <c r="CG82" s="199"/>
      <c r="CH82" s="199"/>
      <c r="CI82" s="199"/>
    </row>
    <row r="83" spans="5:87">
      <c r="E83" s="197"/>
      <c r="F83" s="197"/>
      <c r="G83" s="197"/>
      <c r="H83" s="197"/>
      <c r="I83" s="197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9"/>
      <c r="CB83" s="200"/>
      <c r="CC83" s="200"/>
      <c r="CD83" s="200"/>
      <c r="CE83" s="199"/>
      <c r="CF83" s="199"/>
      <c r="CG83" s="199"/>
      <c r="CH83" s="199"/>
      <c r="CI83" s="199"/>
    </row>
    <row r="84" spans="5:87">
      <c r="E84" s="197"/>
      <c r="F84" s="197"/>
      <c r="G84" s="197"/>
      <c r="H84" s="197"/>
      <c r="I84" s="197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9"/>
      <c r="CB84" s="200"/>
      <c r="CC84" s="200"/>
      <c r="CD84" s="200"/>
      <c r="CE84" s="199"/>
      <c r="CF84" s="199"/>
      <c r="CG84" s="199"/>
      <c r="CH84" s="199"/>
      <c r="CI84" s="199"/>
    </row>
    <row r="85" spans="5:87">
      <c r="E85" s="197"/>
      <c r="F85" s="197"/>
      <c r="G85" s="197"/>
      <c r="H85" s="197"/>
      <c r="I85" s="197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9"/>
      <c r="CB85" s="200"/>
      <c r="CC85" s="200"/>
      <c r="CD85" s="200"/>
      <c r="CE85" s="199"/>
      <c r="CF85" s="199"/>
      <c r="CG85" s="199"/>
      <c r="CH85" s="199"/>
      <c r="CI85" s="199"/>
    </row>
    <row r="86" spans="5:87">
      <c r="E86" s="197"/>
      <c r="F86" s="197"/>
      <c r="G86" s="197"/>
      <c r="H86" s="197"/>
      <c r="I86" s="197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9"/>
      <c r="CB86" s="200"/>
      <c r="CC86" s="200"/>
      <c r="CD86" s="200"/>
      <c r="CE86" s="199"/>
      <c r="CF86" s="199"/>
      <c r="CG86" s="199"/>
      <c r="CH86" s="199"/>
      <c r="CI86" s="199"/>
    </row>
    <row r="87" spans="5:87">
      <c r="E87" s="197"/>
      <c r="F87" s="197"/>
      <c r="G87" s="197"/>
      <c r="H87" s="197"/>
      <c r="I87" s="197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9"/>
      <c r="CB87" s="200"/>
      <c r="CC87" s="200"/>
      <c r="CD87" s="200"/>
      <c r="CE87" s="199"/>
      <c r="CF87" s="199"/>
      <c r="CG87" s="199"/>
      <c r="CH87" s="199"/>
      <c r="CI87" s="199"/>
    </row>
    <row r="88" spans="5:87">
      <c r="E88" s="197"/>
      <c r="F88" s="197"/>
      <c r="G88" s="197"/>
      <c r="H88" s="197"/>
      <c r="I88" s="197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9"/>
      <c r="CB88" s="200"/>
      <c r="CC88" s="200"/>
      <c r="CD88" s="200"/>
      <c r="CE88" s="199"/>
      <c r="CF88" s="199"/>
      <c r="CG88" s="199"/>
      <c r="CH88" s="199"/>
      <c r="CI88" s="199"/>
    </row>
    <row r="89" spans="5:87">
      <c r="E89" s="197"/>
      <c r="F89" s="197"/>
      <c r="G89" s="197"/>
      <c r="H89" s="197"/>
      <c r="I89" s="197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9"/>
      <c r="CB89" s="200"/>
      <c r="CC89" s="200"/>
      <c r="CD89" s="200"/>
      <c r="CE89" s="199"/>
      <c r="CF89" s="199"/>
      <c r="CG89" s="199"/>
      <c r="CH89" s="199"/>
      <c r="CI89" s="199"/>
    </row>
    <row r="90" spans="5:87">
      <c r="E90" s="197"/>
      <c r="F90" s="197"/>
      <c r="G90" s="197"/>
      <c r="H90" s="197"/>
      <c r="I90" s="197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9"/>
      <c r="CB90" s="200"/>
      <c r="CC90" s="200"/>
      <c r="CD90" s="200"/>
      <c r="CE90" s="199"/>
      <c r="CF90" s="199"/>
      <c r="CG90" s="199"/>
      <c r="CH90" s="199"/>
      <c r="CI90" s="199"/>
    </row>
    <row r="91" spans="5:87">
      <c r="E91" s="197"/>
      <c r="F91" s="197"/>
      <c r="G91" s="197"/>
      <c r="H91" s="197"/>
      <c r="I91" s="197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9"/>
      <c r="CB91" s="200"/>
      <c r="CC91" s="200"/>
      <c r="CD91" s="200"/>
      <c r="CE91" s="199"/>
      <c r="CF91" s="199"/>
      <c r="CG91" s="199"/>
      <c r="CH91" s="199"/>
      <c r="CI91" s="199"/>
    </row>
    <row r="92" spans="5:87">
      <c r="E92" s="197"/>
      <c r="F92" s="197"/>
      <c r="G92" s="197"/>
      <c r="H92" s="197"/>
      <c r="I92" s="197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9"/>
      <c r="CB92" s="200"/>
      <c r="CC92" s="200"/>
      <c r="CD92" s="200"/>
      <c r="CE92" s="199"/>
      <c r="CF92" s="199"/>
      <c r="CG92" s="199"/>
      <c r="CH92" s="199"/>
      <c r="CI92" s="199"/>
    </row>
    <row r="93" spans="5:87">
      <c r="E93" s="197"/>
      <c r="F93" s="197"/>
      <c r="G93" s="197"/>
      <c r="H93" s="197"/>
      <c r="I93" s="197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9"/>
      <c r="CB93" s="200"/>
      <c r="CC93" s="200"/>
      <c r="CD93" s="200"/>
      <c r="CE93" s="199"/>
      <c r="CF93" s="199"/>
      <c r="CG93" s="199"/>
      <c r="CH93" s="199"/>
      <c r="CI93" s="199"/>
    </row>
    <row r="94" spans="5:87">
      <c r="E94" s="197"/>
      <c r="F94" s="197"/>
      <c r="G94" s="197"/>
      <c r="H94" s="197"/>
      <c r="I94" s="197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9"/>
      <c r="CB94" s="200"/>
      <c r="CC94" s="200"/>
      <c r="CD94" s="200"/>
      <c r="CE94" s="199"/>
      <c r="CF94" s="199"/>
      <c r="CG94" s="199"/>
      <c r="CH94" s="199"/>
      <c r="CI94" s="199"/>
    </row>
    <row r="95" spans="5:87">
      <c r="E95" s="197"/>
      <c r="F95" s="197"/>
      <c r="G95" s="197"/>
      <c r="H95" s="197"/>
      <c r="I95" s="197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9"/>
      <c r="CB95" s="200"/>
      <c r="CC95" s="200"/>
      <c r="CD95" s="200"/>
      <c r="CE95" s="199"/>
      <c r="CF95" s="199"/>
      <c r="CG95" s="199"/>
      <c r="CH95" s="199"/>
      <c r="CI95" s="199"/>
    </row>
    <row r="96" spans="5:87">
      <c r="E96" s="197"/>
      <c r="F96" s="197"/>
      <c r="G96" s="197"/>
      <c r="H96" s="197"/>
      <c r="I96" s="197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9"/>
      <c r="CB96" s="200"/>
      <c r="CC96" s="200"/>
      <c r="CD96" s="200"/>
      <c r="CE96" s="199"/>
      <c r="CF96" s="199"/>
      <c r="CG96" s="199"/>
      <c r="CH96" s="199"/>
      <c r="CI96" s="199"/>
    </row>
    <row r="97" spans="5:87">
      <c r="E97" s="197"/>
      <c r="F97" s="197"/>
      <c r="G97" s="197"/>
      <c r="H97" s="197"/>
      <c r="I97" s="197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9"/>
      <c r="CB97" s="200"/>
      <c r="CC97" s="200"/>
      <c r="CD97" s="200"/>
      <c r="CE97" s="199"/>
      <c r="CF97" s="199"/>
      <c r="CG97" s="199"/>
      <c r="CH97" s="199"/>
      <c r="CI97" s="199"/>
    </row>
    <row r="98" spans="5:87">
      <c r="E98" s="197"/>
      <c r="F98" s="197"/>
      <c r="G98" s="197"/>
      <c r="H98" s="197"/>
      <c r="I98" s="197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9"/>
      <c r="CB98" s="200"/>
      <c r="CC98" s="200"/>
      <c r="CD98" s="200"/>
      <c r="CE98" s="199"/>
      <c r="CF98" s="199"/>
      <c r="CG98" s="199"/>
      <c r="CH98" s="199"/>
      <c r="CI98" s="199"/>
    </row>
    <row r="99" spans="5:87">
      <c r="E99" s="197"/>
      <c r="F99" s="197"/>
      <c r="G99" s="197"/>
      <c r="H99" s="197"/>
      <c r="I99" s="197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9"/>
      <c r="CB99" s="200"/>
      <c r="CC99" s="200"/>
      <c r="CD99" s="200"/>
      <c r="CE99" s="199"/>
      <c r="CF99" s="199"/>
      <c r="CG99" s="199"/>
      <c r="CH99" s="199"/>
      <c r="CI99" s="199"/>
    </row>
    <row r="100" spans="5:87">
      <c r="E100" s="197"/>
      <c r="F100" s="197"/>
      <c r="G100" s="197"/>
      <c r="H100" s="197"/>
      <c r="I100" s="197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9"/>
      <c r="CB100" s="200"/>
      <c r="CC100" s="200"/>
      <c r="CD100" s="200"/>
      <c r="CE100" s="199"/>
      <c r="CF100" s="199"/>
      <c r="CG100" s="199"/>
      <c r="CH100" s="199"/>
      <c r="CI100" s="199"/>
    </row>
    <row r="101" spans="5:87">
      <c r="E101" s="197"/>
      <c r="F101" s="197"/>
      <c r="G101" s="197"/>
      <c r="H101" s="197"/>
      <c r="I101" s="197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9"/>
      <c r="CB101" s="200"/>
      <c r="CC101" s="200"/>
      <c r="CD101" s="200"/>
      <c r="CE101" s="199"/>
      <c r="CF101" s="199"/>
      <c r="CG101" s="199"/>
      <c r="CH101" s="199"/>
      <c r="CI101" s="199"/>
    </row>
    <row r="102" spans="5:87">
      <c r="E102" s="197"/>
      <c r="F102" s="197"/>
      <c r="G102" s="197"/>
      <c r="H102" s="197"/>
      <c r="I102" s="197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9"/>
      <c r="CB102" s="200"/>
      <c r="CC102" s="200"/>
      <c r="CD102" s="200"/>
      <c r="CE102" s="199"/>
      <c r="CF102" s="199"/>
      <c r="CG102" s="199"/>
      <c r="CH102" s="199"/>
      <c r="CI102" s="199"/>
    </row>
    <row r="103" spans="5:87">
      <c r="E103" s="197"/>
      <c r="F103" s="197"/>
      <c r="G103" s="197"/>
      <c r="H103" s="197"/>
      <c r="I103" s="197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9"/>
      <c r="CB103" s="200"/>
      <c r="CC103" s="200"/>
      <c r="CD103" s="200"/>
      <c r="CE103" s="199"/>
      <c r="CF103" s="199"/>
      <c r="CG103" s="199"/>
      <c r="CH103" s="199"/>
      <c r="CI103" s="199"/>
    </row>
    <row r="104" spans="5:87">
      <c r="E104" s="197"/>
      <c r="F104" s="197"/>
      <c r="G104" s="197"/>
      <c r="H104" s="197"/>
      <c r="I104" s="197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9"/>
      <c r="CB104" s="200"/>
      <c r="CC104" s="200"/>
      <c r="CD104" s="200"/>
      <c r="CE104" s="199"/>
      <c r="CF104" s="199"/>
      <c r="CG104" s="199"/>
      <c r="CH104" s="199"/>
      <c r="CI104" s="199"/>
    </row>
    <row r="105" spans="5:87">
      <c r="E105" s="197"/>
      <c r="F105" s="197"/>
      <c r="G105" s="197"/>
      <c r="H105" s="197"/>
      <c r="I105" s="197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9"/>
      <c r="CB105" s="200"/>
      <c r="CC105" s="200"/>
      <c r="CD105" s="200"/>
      <c r="CE105" s="199"/>
      <c r="CF105" s="199"/>
      <c r="CG105" s="199"/>
      <c r="CH105" s="199"/>
      <c r="CI105" s="199"/>
    </row>
    <row r="106" spans="5:87">
      <c r="E106" s="197"/>
      <c r="F106" s="197"/>
      <c r="G106" s="197"/>
      <c r="H106" s="197"/>
      <c r="I106" s="197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9"/>
      <c r="CB106" s="200"/>
      <c r="CC106" s="200"/>
      <c r="CD106" s="200"/>
      <c r="CE106" s="199"/>
      <c r="CF106" s="199"/>
      <c r="CG106" s="199"/>
      <c r="CH106" s="199"/>
      <c r="CI106" s="199"/>
    </row>
    <row r="107" spans="5:87">
      <c r="E107" s="197"/>
      <c r="F107" s="197"/>
      <c r="G107" s="197"/>
      <c r="H107" s="197"/>
      <c r="I107" s="197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9"/>
      <c r="CB107" s="200"/>
      <c r="CC107" s="200"/>
      <c r="CD107" s="200"/>
      <c r="CE107" s="199"/>
      <c r="CF107" s="199"/>
      <c r="CG107" s="199"/>
      <c r="CH107" s="199"/>
      <c r="CI107" s="199"/>
    </row>
    <row r="108" spans="5:87">
      <c r="E108" s="197"/>
      <c r="F108" s="197"/>
      <c r="G108" s="197"/>
      <c r="H108" s="197"/>
      <c r="I108" s="197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9"/>
      <c r="CB108" s="200"/>
      <c r="CC108" s="200"/>
      <c r="CD108" s="200"/>
      <c r="CE108" s="199"/>
      <c r="CF108" s="199"/>
      <c r="CG108" s="199"/>
      <c r="CH108" s="199"/>
      <c r="CI108" s="199"/>
    </row>
    <row r="109" spans="5:87">
      <c r="E109" s="197"/>
      <c r="F109" s="197"/>
      <c r="G109" s="197"/>
      <c r="H109" s="197"/>
      <c r="I109" s="197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9"/>
      <c r="CB109" s="200"/>
      <c r="CC109" s="200"/>
      <c r="CD109" s="200"/>
      <c r="CE109" s="199"/>
      <c r="CF109" s="199"/>
      <c r="CG109" s="199"/>
      <c r="CH109" s="199"/>
      <c r="CI109" s="199"/>
    </row>
    <row r="110" spans="5:87">
      <c r="E110" s="197"/>
      <c r="F110" s="197"/>
      <c r="G110" s="197"/>
      <c r="H110" s="197"/>
      <c r="I110" s="197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9"/>
      <c r="CB110" s="200"/>
      <c r="CC110" s="200"/>
      <c r="CD110" s="200"/>
      <c r="CE110" s="199"/>
      <c r="CF110" s="199"/>
      <c r="CG110" s="199"/>
      <c r="CH110" s="199"/>
      <c r="CI110" s="199"/>
    </row>
    <row r="111" spans="5:87">
      <c r="E111" s="197"/>
      <c r="F111" s="197"/>
      <c r="G111" s="197"/>
      <c r="H111" s="197"/>
      <c r="I111" s="197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9"/>
      <c r="CB111" s="200"/>
      <c r="CC111" s="200"/>
      <c r="CD111" s="200"/>
      <c r="CE111" s="199"/>
      <c r="CF111" s="199"/>
      <c r="CG111" s="199"/>
      <c r="CH111" s="199"/>
      <c r="CI111" s="199"/>
    </row>
    <row r="112" spans="5:87">
      <c r="E112" s="197"/>
      <c r="F112" s="197"/>
      <c r="G112" s="197"/>
      <c r="H112" s="197"/>
      <c r="I112" s="197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9"/>
      <c r="CB112" s="200"/>
      <c r="CC112" s="200"/>
      <c r="CD112" s="200"/>
      <c r="CE112" s="199"/>
      <c r="CF112" s="199"/>
      <c r="CG112" s="199"/>
      <c r="CH112" s="199"/>
      <c r="CI112" s="199"/>
    </row>
    <row r="113" spans="5:87">
      <c r="E113" s="197"/>
      <c r="F113" s="197"/>
      <c r="G113" s="197"/>
      <c r="H113" s="197"/>
      <c r="I113" s="197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9"/>
      <c r="CB113" s="200"/>
      <c r="CC113" s="200"/>
      <c r="CD113" s="200"/>
      <c r="CE113" s="199"/>
      <c r="CF113" s="199"/>
      <c r="CG113" s="199"/>
      <c r="CH113" s="199"/>
      <c r="CI113" s="199"/>
    </row>
    <row r="114" spans="5:87">
      <c r="E114" s="197"/>
      <c r="F114" s="197"/>
      <c r="G114" s="197"/>
      <c r="H114" s="197"/>
      <c r="I114" s="197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9"/>
      <c r="CB114" s="200"/>
      <c r="CC114" s="200"/>
      <c r="CD114" s="200"/>
      <c r="CE114" s="199"/>
      <c r="CF114" s="199"/>
      <c r="CG114" s="199"/>
      <c r="CH114" s="199"/>
      <c r="CI114" s="199"/>
    </row>
    <row r="115" spans="5:87">
      <c r="E115" s="197"/>
      <c r="F115" s="197"/>
      <c r="G115" s="197"/>
      <c r="H115" s="197"/>
      <c r="I115" s="197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9"/>
      <c r="CB115" s="200"/>
      <c r="CC115" s="200"/>
      <c r="CD115" s="200"/>
      <c r="CE115" s="199"/>
      <c r="CF115" s="199"/>
      <c r="CG115" s="199"/>
      <c r="CH115" s="199"/>
      <c r="CI115" s="199"/>
    </row>
    <row r="116" spans="5:87">
      <c r="E116" s="197"/>
      <c r="F116" s="197"/>
      <c r="G116" s="197"/>
      <c r="H116" s="197"/>
      <c r="I116" s="197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9"/>
      <c r="CB116" s="200"/>
      <c r="CC116" s="200"/>
      <c r="CD116" s="200"/>
      <c r="CE116" s="199"/>
      <c r="CF116" s="199"/>
      <c r="CG116" s="199"/>
      <c r="CH116" s="199"/>
      <c r="CI116" s="199"/>
    </row>
    <row r="117" spans="5:87">
      <c r="E117" s="197"/>
      <c r="F117" s="197"/>
      <c r="G117" s="197"/>
      <c r="H117" s="197"/>
      <c r="I117" s="197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9"/>
      <c r="CB117" s="200"/>
      <c r="CC117" s="200"/>
      <c r="CD117" s="200"/>
      <c r="CE117" s="199"/>
      <c r="CF117" s="199"/>
      <c r="CG117" s="199"/>
      <c r="CH117" s="199"/>
      <c r="CI117" s="199"/>
    </row>
    <row r="118" spans="5:87">
      <c r="E118" s="197"/>
      <c r="F118" s="197"/>
      <c r="G118" s="197"/>
      <c r="H118" s="197"/>
      <c r="I118" s="197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9"/>
      <c r="CB118" s="200"/>
      <c r="CC118" s="200"/>
      <c r="CD118" s="200"/>
      <c r="CE118" s="199"/>
      <c r="CF118" s="199"/>
      <c r="CG118" s="199"/>
      <c r="CH118" s="199"/>
      <c r="CI118" s="199"/>
    </row>
    <row r="119" spans="5:87">
      <c r="E119" s="197"/>
      <c r="F119" s="197"/>
      <c r="G119" s="197"/>
      <c r="H119" s="197"/>
      <c r="I119" s="197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9"/>
      <c r="CB119" s="200"/>
      <c r="CC119" s="200"/>
      <c r="CD119" s="200"/>
      <c r="CE119" s="199"/>
      <c r="CF119" s="199"/>
      <c r="CG119" s="199"/>
      <c r="CH119" s="199"/>
      <c r="CI119" s="199"/>
    </row>
    <row r="120" spans="5:87">
      <c r="E120" s="197"/>
      <c r="F120" s="197"/>
      <c r="G120" s="197"/>
      <c r="H120" s="197"/>
      <c r="I120" s="197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9"/>
      <c r="CB120" s="200"/>
      <c r="CC120" s="200"/>
      <c r="CD120" s="200"/>
      <c r="CE120" s="199"/>
      <c r="CF120" s="199"/>
      <c r="CG120" s="199"/>
      <c r="CH120" s="199"/>
      <c r="CI120" s="199"/>
    </row>
    <row r="121" spans="5:87">
      <c r="E121" s="197"/>
      <c r="F121" s="197"/>
      <c r="G121" s="197"/>
      <c r="H121" s="197"/>
      <c r="I121" s="197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9"/>
      <c r="CB121" s="200"/>
      <c r="CC121" s="200"/>
      <c r="CD121" s="200"/>
      <c r="CE121" s="199"/>
      <c r="CF121" s="199"/>
      <c r="CG121" s="199"/>
      <c r="CH121" s="199"/>
      <c r="CI121" s="199"/>
    </row>
    <row r="122" spans="5:87">
      <c r="E122" s="197"/>
      <c r="F122" s="197"/>
      <c r="G122" s="197"/>
      <c r="H122" s="197"/>
      <c r="I122" s="197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9"/>
      <c r="CB122" s="200"/>
      <c r="CC122" s="200"/>
      <c r="CD122" s="200"/>
      <c r="CE122" s="199"/>
      <c r="CF122" s="199"/>
      <c r="CG122" s="199"/>
      <c r="CH122" s="199"/>
      <c r="CI122" s="199"/>
    </row>
    <row r="123" spans="5:87">
      <c r="E123" s="197"/>
      <c r="F123" s="197"/>
      <c r="G123" s="197"/>
      <c r="H123" s="197"/>
      <c r="I123" s="197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9"/>
      <c r="CB123" s="200"/>
      <c r="CC123" s="200"/>
      <c r="CD123" s="200"/>
      <c r="CE123" s="199"/>
      <c r="CF123" s="199"/>
      <c r="CG123" s="199"/>
      <c r="CH123" s="199"/>
      <c r="CI123" s="199"/>
    </row>
    <row r="124" spans="5:87">
      <c r="E124" s="197"/>
      <c r="F124" s="197"/>
      <c r="G124" s="197"/>
      <c r="H124" s="197"/>
      <c r="I124" s="197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9"/>
      <c r="CB124" s="200"/>
      <c r="CC124" s="200"/>
      <c r="CD124" s="200"/>
      <c r="CE124" s="199"/>
      <c r="CF124" s="199"/>
      <c r="CG124" s="199"/>
      <c r="CH124" s="199"/>
      <c r="CI124" s="199"/>
    </row>
    <row r="125" spans="5:87">
      <c r="E125" s="197"/>
      <c r="F125" s="197"/>
      <c r="G125" s="197"/>
      <c r="H125" s="197"/>
      <c r="I125" s="197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9"/>
      <c r="CB125" s="200"/>
      <c r="CC125" s="200"/>
      <c r="CD125" s="200"/>
      <c r="CE125" s="199"/>
      <c r="CF125" s="199"/>
      <c r="CG125" s="199"/>
      <c r="CH125" s="199"/>
      <c r="CI125" s="199"/>
    </row>
    <row r="126" spans="5:87">
      <c r="E126" s="197"/>
      <c r="F126" s="197"/>
      <c r="G126" s="197"/>
      <c r="H126" s="197"/>
      <c r="I126" s="197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9"/>
      <c r="CB126" s="200"/>
      <c r="CC126" s="200"/>
      <c r="CD126" s="200"/>
      <c r="CE126" s="199"/>
      <c r="CF126" s="199"/>
      <c r="CG126" s="199"/>
      <c r="CH126" s="199"/>
      <c r="CI126" s="199"/>
    </row>
    <row r="127" spans="5:87">
      <c r="E127" s="197"/>
      <c r="F127" s="197"/>
      <c r="G127" s="197"/>
      <c r="H127" s="197"/>
      <c r="I127" s="197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9"/>
      <c r="CB127" s="200"/>
      <c r="CC127" s="200"/>
      <c r="CD127" s="200"/>
      <c r="CE127" s="199"/>
      <c r="CF127" s="199"/>
      <c r="CG127" s="199"/>
      <c r="CH127" s="199"/>
      <c r="CI127" s="199"/>
    </row>
    <row r="128" spans="5:87">
      <c r="E128" s="197"/>
      <c r="F128" s="197"/>
      <c r="G128" s="197"/>
      <c r="H128" s="197"/>
      <c r="I128" s="197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9"/>
      <c r="CB128" s="200"/>
      <c r="CC128" s="200"/>
      <c r="CD128" s="200"/>
      <c r="CE128" s="199"/>
      <c r="CF128" s="199"/>
      <c r="CG128" s="199"/>
      <c r="CH128" s="199"/>
      <c r="CI128" s="199"/>
    </row>
    <row r="129" spans="5:87">
      <c r="E129" s="197"/>
      <c r="F129" s="197"/>
      <c r="G129" s="197"/>
      <c r="H129" s="197"/>
      <c r="I129" s="197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9"/>
      <c r="CB129" s="200"/>
      <c r="CC129" s="200"/>
      <c r="CD129" s="200"/>
      <c r="CE129" s="199"/>
      <c r="CF129" s="199"/>
      <c r="CG129" s="199"/>
      <c r="CH129" s="199"/>
      <c r="CI129" s="199"/>
    </row>
    <row r="130" spans="5:87">
      <c r="E130" s="197"/>
      <c r="F130" s="197"/>
      <c r="G130" s="197"/>
      <c r="H130" s="197"/>
      <c r="I130" s="197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9"/>
      <c r="CB130" s="200"/>
      <c r="CC130" s="200"/>
      <c r="CD130" s="200"/>
      <c r="CE130" s="199"/>
      <c r="CF130" s="199"/>
      <c r="CG130" s="199"/>
      <c r="CH130" s="199"/>
      <c r="CI130" s="199"/>
    </row>
    <row r="131" spans="5:87">
      <c r="E131" s="197"/>
      <c r="F131" s="197"/>
      <c r="G131" s="197"/>
      <c r="H131" s="197"/>
      <c r="I131" s="197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9"/>
      <c r="CB131" s="200"/>
      <c r="CC131" s="200"/>
      <c r="CD131" s="200"/>
      <c r="CE131" s="199"/>
      <c r="CF131" s="199"/>
      <c r="CG131" s="199"/>
      <c r="CH131" s="199"/>
      <c r="CI131" s="199"/>
    </row>
    <row r="132" spans="5:87">
      <c r="E132" s="197"/>
      <c r="F132" s="197"/>
      <c r="G132" s="197"/>
      <c r="H132" s="197"/>
      <c r="I132" s="197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9"/>
      <c r="CB132" s="200"/>
      <c r="CC132" s="200"/>
      <c r="CD132" s="200"/>
      <c r="CE132" s="199"/>
      <c r="CF132" s="199"/>
      <c r="CG132" s="199"/>
      <c r="CH132" s="199"/>
      <c r="CI132" s="199"/>
    </row>
    <row r="133" spans="5:87">
      <c r="E133" s="197"/>
      <c r="F133" s="197"/>
      <c r="G133" s="197"/>
      <c r="H133" s="197"/>
      <c r="I133" s="197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9"/>
      <c r="CB133" s="200"/>
      <c r="CC133" s="200"/>
      <c r="CD133" s="200"/>
      <c r="CE133" s="199"/>
      <c r="CF133" s="199"/>
      <c r="CG133" s="199"/>
      <c r="CH133" s="199"/>
      <c r="CI133" s="199"/>
    </row>
    <row r="134" spans="5:87">
      <c r="E134" s="197"/>
      <c r="F134" s="197"/>
      <c r="G134" s="197"/>
      <c r="H134" s="197"/>
      <c r="I134" s="197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9"/>
      <c r="CB134" s="200"/>
      <c r="CC134" s="200"/>
      <c r="CD134" s="200"/>
      <c r="CE134" s="199"/>
      <c r="CF134" s="199"/>
      <c r="CG134" s="199"/>
      <c r="CH134" s="199"/>
      <c r="CI134" s="199"/>
    </row>
    <row r="135" spans="5:87">
      <c r="E135" s="197"/>
      <c r="F135" s="197"/>
      <c r="G135" s="197"/>
      <c r="H135" s="197"/>
      <c r="I135" s="197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9"/>
      <c r="CB135" s="200"/>
      <c r="CC135" s="200"/>
      <c r="CD135" s="200"/>
      <c r="CE135" s="199"/>
      <c r="CF135" s="199"/>
      <c r="CG135" s="199"/>
      <c r="CH135" s="199"/>
      <c r="CI135" s="199"/>
    </row>
    <row r="136" spans="5:87">
      <c r="E136" s="197"/>
      <c r="F136" s="197"/>
      <c r="G136" s="197"/>
      <c r="H136" s="197"/>
      <c r="I136" s="197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9"/>
      <c r="CB136" s="200"/>
      <c r="CC136" s="200"/>
      <c r="CD136" s="200"/>
      <c r="CE136" s="199"/>
      <c r="CF136" s="199"/>
      <c r="CG136" s="199"/>
      <c r="CH136" s="199"/>
      <c r="CI136" s="199"/>
    </row>
    <row r="137" spans="5:87">
      <c r="E137" s="197"/>
      <c r="F137" s="197"/>
      <c r="G137" s="197"/>
      <c r="H137" s="197"/>
      <c r="I137" s="197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9"/>
      <c r="CB137" s="200"/>
      <c r="CC137" s="200"/>
      <c r="CD137" s="200"/>
      <c r="CE137" s="199"/>
      <c r="CF137" s="199"/>
      <c r="CG137" s="199"/>
      <c r="CH137" s="199"/>
      <c r="CI137" s="199"/>
    </row>
    <row r="138" spans="5:87">
      <c r="E138" s="197"/>
      <c r="F138" s="197"/>
      <c r="G138" s="197"/>
      <c r="H138" s="197"/>
      <c r="I138" s="197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9"/>
      <c r="CB138" s="200"/>
      <c r="CC138" s="200"/>
      <c r="CD138" s="200"/>
      <c r="CE138" s="199"/>
      <c r="CF138" s="199"/>
      <c r="CG138" s="199"/>
      <c r="CH138" s="199"/>
      <c r="CI138" s="199"/>
    </row>
    <row r="139" spans="5:87">
      <c r="E139" s="197"/>
      <c r="F139" s="197"/>
      <c r="G139" s="197"/>
      <c r="H139" s="197"/>
      <c r="I139" s="197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9"/>
      <c r="CB139" s="200"/>
      <c r="CC139" s="200"/>
      <c r="CD139" s="200"/>
      <c r="CE139" s="199"/>
      <c r="CF139" s="199"/>
      <c r="CG139" s="199"/>
      <c r="CH139" s="199"/>
      <c r="CI139" s="199"/>
    </row>
    <row r="140" spans="5:87">
      <c r="E140" s="197"/>
      <c r="F140" s="197"/>
      <c r="G140" s="197"/>
      <c r="H140" s="197"/>
      <c r="I140" s="197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9"/>
      <c r="CB140" s="200"/>
      <c r="CC140" s="200"/>
      <c r="CD140" s="200"/>
      <c r="CE140" s="199"/>
      <c r="CF140" s="199"/>
      <c r="CG140" s="199"/>
      <c r="CH140" s="199"/>
      <c r="CI140" s="199"/>
    </row>
    <row r="141" spans="5:87">
      <c r="E141" s="197"/>
      <c r="F141" s="197"/>
      <c r="G141" s="197"/>
      <c r="H141" s="197"/>
      <c r="I141" s="197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9"/>
      <c r="CB141" s="200"/>
      <c r="CC141" s="200"/>
      <c r="CD141" s="200"/>
      <c r="CE141" s="199"/>
      <c r="CF141" s="199"/>
      <c r="CG141" s="199"/>
      <c r="CH141" s="199"/>
      <c r="CI141" s="199"/>
    </row>
    <row r="142" spans="5:87">
      <c r="E142" s="197"/>
      <c r="F142" s="197"/>
      <c r="G142" s="197"/>
      <c r="H142" s="197"/>
      <c r="I142" s="197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9"/>
      <c r="CB142" s="200"/>
      <c r="CC142" s="200"/>
      <c r="CD142" s="200"/>
      <c r="CE142" s="199"/>
      <c r="CF142" s="199"/>
      <c r="CG142" s="199"/>
      <c r="CH142" s="199"/>
      <c r="CI142" s="199"/>
    </row>
    <row r="143" spans="5:87">
      <c r="E143" s="197"/>
      <c r="F143" s="197"/>
      <c r="G143" s="197"/>
      <c r="H143" s="197"/>
      <c r="I143" s="197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9"/>
      <c r="CB143" s="200"/>
      <c r="CC143" s="200"/>
      <c r="CD143" s="200"/>
      <c r="CE143" s="199"/>
      <c r="CF143" s="199"/>
      <c r="CG143" s="199"/>
      <c r="CH143" s="199"/>
      <c r="CI143" s="199"/>
    </row>
    <row r="144" spans="5:87">
      <c r="E144" s="197"/>
      <c r="F144" s="197"/>
      <c r="G144" s="197"/>
      <c r="H144" s="197"/>
      <c r="I144" s="197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9"/>
      <c r="CB144" s="200"/>
      <c r="CC144" s="200"/>
      <c r="CD144" s="200"/>
      <c r="CE144" s="199"/>
      <c r="CF144" s="199"/>
      <c r="CG144" s="199"/>
      <c r="CH144" s="199"/>
      <c r="CI144" s="199"/>
    </row>
    <row r="145" spans="5:87">
      <c r="E145" s="197"/>
      <c r="F145" s="197"/>
      <c r="G145" s="197"/>
      <c r="H145" s="197"/>
      <c r="I145" s="197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9"/>
      <c r="CB145" s="200"/>
      <c r="CC145" s="200"/>
      <c r="CD145" s="200"/>
      <c r="CE145" s="199"/>
      <c r="CF145" s="199"/>
      <c r="CG145" s="199"/>
      <c r="CH145" s="199"/>
      <c r="CI145" s="199"/>
    </row>
    <row r="146" spans="5:87">
      <c r="E146" s="197"/>
      <c r="F146" s="197"/>
      <c r="G146" s="197"/>
      <c r="H146" s="197"/>
      <c r="I146" s="197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9"/>
      <c r="CB146" s="200"/>
      <c r="CC146" s="200"/>
      <c r="CD146" s="200"/>
      <c r="CE146" s="199"/>
      <c r="CF146" s="199"/>
      <c r="CG146" s="199"/>
      <c r="CH146" s="199"/>
      <c r="CI146" s="199"/>
    </row>
    <row r="147" spans="5:87">
      <c r="E147" s="197"/>
      <c r="F147" s="197"/>
      <c r="G147" s="197"/>
      <c r="H147" s="197"/>
      <c r="I147" s="197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9"/>
      <c r="CB147" s="200"/>
      <c r="CC147" s="200"/>
      <c r="CD147" s="200"/>
      <c r="CE147" s="199"/>
      <c r="CF147" s="199"/>
      <c r="CG147" s="199"/>
      <c r="CH147" s="199"/>
      <c r="CI147" s="199"/>
    </row>
    <row r="148" spans="5:87">
      <c r="E148" s="197"/>
      <c r="F148" s="197"/>
      <c r="G148" s="197"/>
      <c r="H148" s="197"/>
      <c r="I148" s="197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9"/>
      <c r="CB148" s="200"/>
      <c r="CC148" s="200"/>
      <c r="CD148" s="200"/>
      <c r="CE148" s="199"/>
      <c r="CF148" s="199"/>
      <c r="CG148" s="199"/>
      <c r="CH148" s="199"/>
      <c r="CI148" s="199"/>
    </row>
    <row r="149" spans="5:87">
      <c r="E149" s="197"/>
      <c r="F149" s="197"/>
      <c r="G149" s="197"/>
      <c r="H149" s="197"/>
      <c r="I149" s="197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9"/>
      <c r="CB149" s="200"/>
      <c r="CC149" s="200"/>
      <c r="CD149" s="200"/>
      <c r="CE149" s="199"/>
      <c r="CF149" s="199"/>
      <c r="CG149" s="199"/>
      <c r="CH149" s="199"/>
      <c r="CI149" s="199"/>
    </row>
    <row r="150" spans="5:87">
      <c r="E150" s="197"/>
      <c r="F150" s="197"/>
      <c r="G150" s="197"/>
      <c r="H150" s="197"/>
      <c r="I150" s="197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9"/>
      <c r="CB150" s="200"/>
      <c r="CC150" s="200"/>
      <c r="CD150" s="200"/>
      <c r="CE150" s="199"/>
      <c r="CF150" s="199"/>
      <c r="CG150" s="199"/>
      <c r="CH150" s="199"/>
      <c r="CI150" s="199"/>
    </row>
    <row r="151" spans="5:87">
      <c r="E151" s="197"/>
      <c r="F151" s="197"/>
      <c r="G151" s="197"/>
      <c r="H151" s="197"/>
      <c r="I151" s="197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9"/>
      <c r="CB151" s="200"/>
      <c r="CC151" s="200"/>
      <c r="CD151" s="200"/>
      <c r="CE151" s="199"/>
      <c r="CF151" s="199"/>
      <c r="CG151" s="199"/>
      <c r="CH151" s="199"/>
      <c r="CI151" s="199"/>
    </row>
    <row r="152" spans="5:87">
      <c r="E152" s="197"/>
      <c r="F152" s="197"/>
      <c r="G152" s="197"/>
      <c r="H152" s="197"/>
      <c r="I152" s="197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9"/>
      <c r="CB152" s="200"/>
      <c r="CC152" s="200"/>
      <c r="CD152" s="200"/>
      <c r="CE152" s="199"/>
      <c r="CF152" s="199"/>
      <c r="CG152" s="199"/>
      <c r="CH152" s="199"/>
      <c r="CI152" s="199"/>
    </row>
    <row r="153" spans="5:87">
      <c r="E153" s="197"/>
      <c r="F153" s="197"/>
      <c r="G153" s="197"/>
      <c r="H153" s="197"/>
      <c r="I153" s="197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9"/>
      <c r="CB153" s="200"/>
      <c r="CC153" s="200"/>
      <c r="CD153" s="200"/>
      <c r="CE153" s="199"/>
      <c r="CF153" s="199"/>
      <c r="CG153" s="199"/>
      <c r="CH153" s="199"/>
      <c r="CI153" s="199"/>
    </row>
    <row r="154" spans="5:87">
      <c r="E154" s="197"/>
      <c r="F154" s="197"/>
      <c r="G154" s="197"/>
      <c r="H154" s="197"/>
      <c r="I154" s="197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9"/>
      <c r="CB154" s="200"/>
      <c r="CC154" s="200"/>
      <c r="CD154" s="200"/>
      <c r="CE154" s="199"/>
      <c r="CF154" s="199"/>
      <c r="CG154" s="199"/>
      <c r="CH154" s="199"/>
      <c r="CI154" s="199"/>
    </row>
    <row r="155" spans="5:87">
      <c r="E155" s="197"/>
      <c r="F155" s="197"/>
      <c r="G155" s="197"/>
      <c r="H155" s="197"/>
      <c r="I155" s="197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9"/>
      <c r="CB155" s="200"/>
      <c r="CC155" s="200"/>
      <c r="CD155" s="200"/>
      <c r="CE155" s="199"/>
      <c r="CF155" s="199"/>
      <c r="CG155" s="199"/>
      <c r="CH155" s="199"/>
      <c r="CI155" s="199"/>
    </row>
    <row r="156" spans="5:87">
      <c r="E156" s="197"/>
      <c r="F156" s="197"/>
      <c r="G156" s="197"/>
      <c r="H156" s="197"/>
      <c r="I156" s="197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9"/>
      <c r="CB156" s="200"/>
      <c r="CC156" s="200"/>
      <c r="CD156" s="200"/>
      <c r="CE156" s="199"/>
      <c r="CF156" s="199"/>
      <c r="CG156" s="199"/>
      <c r="CH156" s="199"/>
      <c r="CI156" s="199"/>
    </row>
    <row r="157" spans="5:87">
      <c r="E157" s="197"/>
      <c r="F157" s="197"/>
      <c r="G157" s="197"/>
      <c r="H157" s="197"/>
      <c r="I157" s="197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9"/>
      <c r="CB157" s="200"/>
      <c r="CC157" s="200"/>
      <c r="CD157" s="200"/>
      <c r="CE157" s="199"/>
      <c r="CF157" s="199"/>
      <c r="CG157" s="199"/>
      <c r="CH157" s="199"/>
      <c r="CI157" s="199"/>
    </row>
    <row r="158" spans="5:87">
      <c r="E158" s="197"/>
      <c r="F158" s="197"/>
      <c r="G158" s="197"/>
      <c r="H158" s="197"/>
      <c r="I158" s="197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9"/>
      <c r="CB158" s="200"/>
      <c r="CC158" s="200"/>
      <c r="CD158" s="200"/>
      <c r="CE158" s="199"/>
      <c r="CF158" s="199"/>
      <c r="CG158" s="199"/>
      <c r="CH158" s="199"/>
      <c r="CI158" s="199"/>
    </row>
    <row r="159" spans="5:87">
      <c r="E159" s="197"/>
      <c r="F159" s="197"/>
      <c r="G159" s="197"/>
      <c r="H159" s="197"/>
      <c r="I159" s="197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9"/>
      <c r="CB159" s="200"/>
      <c r="CC159" s="200"/>
      <c r="CD159" s="200"/>
      <c r="CE159" s="199"/>
      <c r="CF159" s="199"/>
      <c r="CG159" s="199"/>
      <c r="CH159" s="199"/>
      <c r="CI159" s="199"/>
    </row>
    <row r="160" spans="5:87">
      <c r="E160" s="197"/>
      <c r="F160" s="197"/>
      <c r="G160" s="197"/>
      <c r="H160" s="197"/>
      <c r="I160" s="197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9"/>
      <c r="CB160" s="200"/>
      <c r="CC160" s="200"/>
      <c r="CD160" s="200"/>
      <c r="CE160" s="199"/>
      <c r="CF160" s="199"/>
      <c r="CG160" s="199"/>
      <c r="CH160" s="199"/>
      <c r="CI160" s="199"/>
    </row>
    <row r="161" spans="5:87">
      <c r="E161" s="197"/>
      <c r="F161" s="197"/>
      <c r="G161" s="197"/>
      <c r="H161" s="197"/>
      <c r="I161" s="197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9"/>
      <c r="CB161" s="200"/>
      <c r="CC161" s="200"/>
      <c r="CD161" s="200"/>
      <c r="CE161" s="199"/>
      <c r="CF161" s="199"/>
      <c r="CG161" s="199"/>
      <c r="CH161" s="199"/>
      <c r="CI161" s="199"/>
    </row>
    <row r="162" spans="5:87">
      <c r="E162" s="197"/>
      <c r="F162" s="197"/>
      <c r="G162" s="197"/>
      <c r="H162" s="197"/>
      <c r="I162" s="197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9"/>
      <c r="CB162" s="200"/>
      <c r="CC162" s="200"/>
      <c r="CD162" s="200"/>
      <c r="CE162" s="199"/>
      <c r="CF162" s="199"/>
      <c r="CG162" s="199"/>
      <c r="CH162" s="199"/>
      <c r="CI162" s="199"/>
    </row>
    <row r="163" spans="5:87">
      <c r="E163" s="197"/>
      <c r="F163" s="197"/>
      <c r="G163" s="197"/>
      <c r="H163" s="197"/>
      <c r="I163" s="197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9"/>
      <c r="CB163" s="200"/>
      <c r="CC163" s="200"/>
      <c r="CD163" s="200"/>
      <c r="CE163" s="199"/>
      <c r="CF163" s="199"/>
      <c r="CG163" s="199"/>
      <c r="CH163" s="199"/>
      <c r="CI163" s="199"/>
    </row>
    <row r="164" spans="5:87">
      <c r="E164" s="197"/>
      <c r="F164" s="197"/>
      <c r="G164" s="197"/>
      <c r="H164" s="197"/>
      <c r="I164" s="197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  <c r="BZ164" s="198"/>
      <c r="CA164" s="199"/>
      <c r="CB164" s="200"/>
      <c r="CC164" s="200"/>
      <c r="CD164" s="200"/>
      <c r="CE164" s="199"/>
      <c r="CF164" s="199"/>
      <c r="CG164" s="199"/>
      <c r="CH164" s="199"/>
      <c r="CI164" s="199"/>
    </row>
    <row r="165" spans="5:87">
      <c r="E165" s="197"/>
      <c r="F165" s="197"/>
      <c r="G165" s="197"/>
      <c r="H165" s="197"/>
      <c r="I165" s="197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9"/>
      <c r="CB165" s="200"/>
      <c r="CC165" s="200"/>
      <c r="CD165" s="200"/>
      <c r="CE165" s="199"/>
      <c r="CF165" s="199"/>
      <c r="CG165" s="199"/>
      <c r="CH165" s="199"/>
      <c r="CI165" s="199"/>
    </row>
    <row r="166" spans="5:87">
      <c r="E166" s="197"/>
      <c r="F166" s="197"/>
      <c r="G166" s="197"/>
      <c r="H166" s="197"/>
      <c r="I166" s="197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9"/>
      <c r="CB166" s="200"/>
      <c r="CC166" s="200"/>
      <c r="CD166" s="200"/>
      <c r="CE166" s="199"/>
      <c r="CF166" s="199"/>
      <c r="CG166" s="199"/>
      <c r="CH166" s="199"/>
      <c r="CI166" s="199"/>
    </row>
    <row r="167" spans="5:87">
      <c r="E167" s="197"/>
      <c r="F167" s="197"/>
      <c r="G167" s="197"/>
      <c r="H167" s="197"/>
      <c r="I167" s="197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9"/>
      <c r="CB167" s="200"/>
      <c r="CC167" s="200"/>
      <c r="CD167" s="200"/>
      <c r="CE167" s="199"/>
      <c r="CF167" s="199"/>
      <c r="CG167" s="199"/>
      <c r="CH167" s="199"/>
      <c r="CI167" s="199"/>
    </row>
    <row r="168" spans="5:87">
      <c r="E168" s="197"/>
      <c r="F168" s="197"/>
      <c r="G168" s="197"/>
      <c r="H168" s="197"/>
      <c r="I168" s="197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  <c r="BZ168" s="198"/>
      <c r="CA168" s="199"/>
      <c r="CB168" s="200"/>
      <c r="CC168" s="200"/>
      <c r="CD168" s="200"/>
      <c r="CE168" s="199"/>
      <c r="CF168" s="199"/>
      <c r="CG168" s="199"/>
      <c r="CH168" s="199"/>
      <c r="CI168" s="199"/>
    </row>
    <row r="169" spans="5:87">
      <c r="E169" s="197"/>
      <c r="F169" s="197"/>
      <c r="G169" s="197"/>
      <c r="H169" s="197"/>
      <c r="I169" s="197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8"/>
      <c r="AY169" s="198"/>
      <c r="AZ169" s="19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  <c r="BZ169" s="198"/>
      <c r="CA169" s="199"/>
      <c r="CB169" s="200"/>
      <c r="CC169" s="200"/>
      <c r="CD169" s="200"/>
      <c r="CE169" s="199"/>
      <c r="CF169" s="199"/>
      <c r="CG169" s="199"/>
      <c r="CH169" s="199"/>
      <c r="CI169" s="199"/>
    </row>
    <row r="170" spans="5:87">
      <c r="E170" s="197"/>
      <c r="F170" s="197"/>
      <c r="G170" s="197"/>
      <c r="H170" s="197"/>
      <c r="I170" s="197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9"/>
      <c r="CB170" s="200"/>
      <c r="CC170" s="200"/>
      <c r="CD170" s="200"/>
      <c r="CE170" s="199"/>
      <c r="CF170" s="199"/>
      <c r="CG170" s="199"/>
      <c r="CH170" s="199"/>
      <c r="CI170" s="199"/>
    </row>
    <row r="171" spans="5:87">
      <c r="E171" s="197"/>
      <c r="F171" s="197"/>
      <c r="G171" s="197"/>
      <c r="H171" s="197"/>
      <c r="I171" s="197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9"/>
      <c r="CB171" s="200"/>
      <c r="CC171" s="200"/>
      <c r="CD171" s="200"/>
      <c r="CE171" s="199"/>
      <c r="CF171" s="199"/>
      <c r="CG171" s="199"/>
      <c r="CH171" s="199"/>
      <c r="CI171" s="199"/>
    </row>
    <row r="172" spans="5:87">
      <c r="E172" s="197"/>
      <c r="F172" s="197"/>
      <c r="G172" s="197"/>
      <c r="H172" s="197"/>
      <c r="I172" s="197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9"/>
      <c r="CB172" s="200"/>
      <c r="CC172" s="200"/>
      <c r="CD172" s="200"/>
      <c r="CE172" s="199"/>
      <c r="CF172" s="199"/>
      <c r="CG172" s="199"/>
      <c r="CH172" s="199"/>
      <c r="CI172" s="199"/>
    </row>
    <row r="173" spans="5:87">
      <c r="E173" s="197"/>
      <c r="F173" s="197"/>
      <c r="G173" s="197"/>
      <c r="H173" s="197"/>
      <c r="I173" s="197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  <c r="BZ173" s="198"/>
      <c r="CA173" s="199"/>
      <c r="CB173" s="200"/>
      <c r="CC173" s="200"/>
      <c r="CD173" s="200"/>
      <c r="CE173" s="199"/>
      <c r="CF173" s="199"/>
      <c r="CG173" s="199"/>
      <c r="CH173" s="199"/>
      <c r="CI173" s="199"/>
    </row>
    <row r="174" spans="5:87">
      <c r="E174" s="197"/>
      <c r="F174" s="197"/>
      <c r="G174" s="197"/>
      <c r="H174" s="197"/>
      <c r="I174" s="197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9"/>
      <c r="CB174" s="200"/>
      <c r="CC174" s="200"/>
      <c r="CD174" s="200"/>
      <c r="CE174" s="199"/>
      <c r="CF174" s="199"/>
      <c r="CG174" s="199"/>
      <c r="CH174" s="199"/>
      <c r="CI174" s="199"/>
    </row>
    <row r="175" spans="5:87">
      <c r="E175" s="197"/>
      <c r="F175" s="197"/>
      <c r="G175" s="197"/>
      <c r="H175" s="197"/>
      <c r="I175" s="197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9"/>
      <c r="CB175" s="200"/>
      <c r="CC175" s="200"/>
      <c r="CD175" s="200"/>
      <c r="CE175" s="199"/>
      <c r="CF175" s="199"/>
      <c r="CG175" s="199"/>
      <c r="CH175" s="199"/>
      <c r="CI175" s="199"/>
    </row>
    <row r="176" spans="5:87">
      <c r="E176" s="197"/>
      <c r="F176" s="197"/>
      <c r="G176" s="197"/>
      <c r="H176" s="197"/>
      <c r="I176" s="197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9"/>
      <c r="CB176" s="200"/>
      <c r="CC176" s="200"/>
      <c r="CD176" s="200"/>
      <c r="CE176" s="199"/>
      <c r="CF176" s="199"/>
      <c r="CG176" s="199"/>
      <c r="CH176" s="199"/>
      <c r="CI176" s="199"/>
    </row>
    <row r="177" spans="5:87">
      <c r="E177" s="197"/>
      <c r="F177" s="197"/>
      <c r="G177" s="197"/>
      <c r="H177" s="197"/>
      <c r="I177" s="197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9"/>
      <c r="CB177" s="200"/>
      <c r="CC177" s="200"/>
      <c r="CD177" s="200"/>
      <c r="CE177" s="199"/>
      <c r="CF177" s="199"/>
      <c r="CG177" s="199"/>
      <c r="CH177" s="199"/>
      <c r="CI177" s="199"/>
    </row>
    <row r="178" spans="5:87">
      <c r="E178" s="197"/>
      <c r="F178" s="197"/>
      <c r="G178" s="197"/>
      <c r="H178" s="197"/>
      <c r="I178" s="197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  <c r="BZ178" s="198"/>
      <c r="CA178" s="199"/>
      <c r="CB178" s="200"/>
      <c r="CC178" s="200"/>
      <c r="CD178" s="200"/>
      <c r="CE178" s="199"/>
      <c r="CF178" s="199"/>
      <c r="CG178" s="199"/>
      <c r="CH178" s="199"/>
      <c r="CI178" s="199"/>
    </row>
    <row r="179" spans="5:87">
      <c r="E179" s="197"/>
      <c r="F179" s="197"/>
      <c r="G179" s="197"/>
      <c r="H179" s="197"/>
      <c r="I179" s="197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  <c r="BZ179" s="198"/>
      <c r="CA179" s="199"/>
      <c r="CB179" s="200"/>
      <c r="CC179" s="200"/>
      <c r="CD179" s="200"/>
      <c r="CE179" s="199"/>
      <c r="CF179" s="199"/>
      <c r="CG179" s="199"/>
      <c r="CH179" s="199"/>
      <c r="CI179" s="199"/>
    </row>
    <row r="180" spans="5:87">
      <c r="E180" s="197"/>
      <c r="F180" s="197"/>
      <c r="G180" s="197"/>
      <c r="H180" s="197"/>
      <c r="I180" s="197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9"/>
      <c r="CB180" s="200"/>
      <c r="CC180" s="200"/>
      <c r="CD180" s="200"/>
      <c r="CE180" s="199"/>
      <c r="CF180" s="199"/>
      <c r="CG180" s="199"/>
      <c r="CH180" s="199"/>
      <c r="CI180" s="199"/>
    </row>
    <row r="181" spans="5:87">
      <c r="E181" s="197"/>
      <c r="F181" s="197"/>
      <c r="G181" s="197"/>
      <c r="H181" s="197"/>
      <c r="I181" s="197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9"/>
      <c r="CB181" s="200"/>
      <c r="CC181" s="200"/>
      <c r="CD181" s="200"/>
      <c r="CE181" s="199"/>
      <c r="CF181" s="199"/>
      <c r="CG181" s="199"/>
      <c r="CH181" s="199"/>
      <c r="CI181" s="199"/>
    </row>
    <row r="182" spans="5:87">
      <c r="E182" s="197"/>
      <c r="F182" s="197"/>
      <c r="G182" s="197"/>
      <c r="H182" s="197"/>
      <c r="I182" s="197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  <c r="BZ182" s="198"/>
      <c r="CA182" s="199"/>
      <c r="CB182" s="200"/>
      <c r="CC182" s="200"/>
      <c r="CD182" s="200"/>
      <c r="CE182" s="199"/>
      <c r="CF182" s="199"/>
      <c r="CG182" s="199"/>
      <c r="CH182" s="199"/>
      <c r="CI182" s="199"/>
    </row>
    <row r="183" spans="5:87">
      <c r="E183" s="197"/>
      <c r="F183" s="197"/>
      <c r="G183" s="197"/>
      <c r="H183" s="197"/>
      <c r="I183" s="197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9"/>
      <c r="CB183" s="200"/>
      <c r="CC183" s="200"/>
      <c r="CD183" s="200"/>
      <c r="CE183" s="199"/>
      <c r="CF183" s="199"/>
      <c r="CG183" s="199"/>
      <c r="CH183" s="199"/>
      <c r="CI183" s="199"/>
    </row>
    <row r="184" spans="5:87">
      <c r="E184" s="197"/>
      <c r="F184" s="197"/>
      <c r="G184" s="197"/>
      <c r="H184" s="197"/>
      <c r="I184" s="197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  <c r="BZ184" s="198"/>
      <c r="CA184" s="199"/>
      <c r="CB184" s="200"/>
      <c r="CC184" s="200"/>
      <c r="CD184" s="200"/>
      <c r="CE184" s="199"/>
      <c r="CF184" s="199"/>
      <c r="CG184" s="199"/>
      <c r="CH184" s="199"/>
      <c r="CI184" s="199"/>
    </row>
    <row r="185" spans="5:87">
      <c r="E185" s="197"/>
      <c r="F185" s="197"/>
      <c r="G185" s="197"/>
      <c r="H185" s="197"/>
      <c r="I185" s="197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9"/>
      <c r="CB185" s="200"/>
      <c r="CC185" s="200"/>
      <c r="CD185" s="200"/>
      <c r="CE185" s="199"/>
      <c r="CF185" s="199"/>
      <c r="CG185" s="199"/>
      <c r="CH185" s="199"/>
      <c r="CI185" s="199"/>
    </row>
    <row r="186" spans="5:87">
      <c r="E186" s="197"/>
      <c r="F186" s="197"/>
      <c r="G186" s="197"/>
      <c r="H186" s="197"/>
      <c r="I186" s="197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  <c r="BZ186" s="198"/>
      <c r="CA186" s="199"/>
      <c r="CB186" s="200"/>
      <c r="CC186" s="200"/>
      <c r="CD186" s="200"/>
      <c r="CE186" s="199"/>
      <c r="CF186" s="199"/>
      <c r="CG186" s="199"/>
      <c r="CH186" s="199"/>
      <c r="CI186" s="199"/>
    </row>
    <row r="187" spans="5:87">
      <c r="E187" s="197"/>
      <c r="F187" s="197"/>
      <c r="G187" s="197"/>
      <c r="H187" s="197"/>
      <c r="I187" s="197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  <c r="AW187" s="198"/>
      <c r="AX187" s="198"/>
      <c r="AY187" s="198"/>
      <c r="AZ187" s="19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  <c r="BZ187" s="198"/>
      <c r="CA187" s="199"/>
      <c r="CB187" s="200"/>
      <c r="CC187" s="200"/>
      <c r="CD187" s="200"/>
      <c r="CE187" s="199"/>
      <c r="CF187" s="199"/>
      <c r="CG187" s="199"/>
      <c r="CH187" s="199"/>
      <c r="CI187" s="199"/>
    </row>
    <row r="188" spans="5:87">
      <c r="E188" s="197"/>
      <c r="F188" s="197"/>
      <c r="G188" s="197"/>
      <c r="H188" s="197"/>
      <c r="I188" s="197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  <c r="BZ188" s="198"/>
      <c r="CA188" s="199"/>
      <c r="CB188" s="200"/>
      <c r="CC188" s="200"/>
      <c r="CD188" s="200"/>
      <c r="CE188" s="199"/>
      <c r="CF188" s="199"/>
      <c r="CG188" s="199"/>
      <c r="CH188" s="199"/>
      <c r="CI188" s="199"/>
    </row>
    <row r="189" spans="5:87">
      <c r="E189" s="197"/>
      <c r="F189" s="197"/>
      <c r="G189" s="197"/>
      <c r="H189" s="197"/>
      <c r="I189" s="197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  <c r="BZ189" s="198"/>
      <c r="CA189" s="199"/>
      <c r="CB189" s="200"/>
      <c r="CC189" s="200"/>
      <c r="CD189" s="200"/>
      <c r="CE189" s="199"/>
      <c r="CF189" s="199"/>
      <c r="CG189" s="199"/>
      <c r="CH189" s="199"/>
      <c r="CI189" s="199"/>
    </row>
    <row r="190" spans="5:87">
      <c r="E190" s="197"/>
      <c r="F190" s="197"/>
      <c r="G190" s="197"/>
      <c r="H190" s="197"/>
      <c r="I190" s="197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9"/>
      <c r="CB190" s="200"/>
      <c r="CC190" s="200"/>
      <c r="CD190" s="200"/>
      <c r="CE190" s="199"/>
      <c r="CF190" s="199"/>
      <c r="CG190" s="199"/>
      <c r="CH190" s="199"/>
      <c r="CI190" s="199"/>
    </row>
    <row r="191" spans="5:87">
      <c r="E191" s="197"/>
      <c r="F191" s="197"/>
      <c r="G191" s="197"/>
      <c r="H191" s="197"/>
      <c r="I191" s="197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  <c r="BZ191" s="198"/>
      <c r="CA191" s="199"/>
      <c r="CB191" s="200"/>
      <c r="CC191" s="200"/>
      <c r="CD191" s="200"/>
      <c r="CE191" s="199"/>
      <c r="CF191" s="199"/>
      <c r="CG191" s="199"/>
      <c r="CH191" s="199"/>
      <c r="CI191" s="199"/>
    </row>
    <row r="192" spans="5:87">
      <c r="E192" s="197"/>
      <c r="F192" s="197"/>
      <c r="G192" s="197"/>
      <c r="H192" s="197"/>
      <c r="I192" s="197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9"/>
      <c r="CB192" s="200"/>
      <c r="CC192" s="200"/>
      <c r="CD192" s="200"/>
      <c r="CE192" s="199"/>
      <c r="CF192" s="199"/>
      <c r="CG192" s="199"/>
      <c r="CH192" s="199"/>
      <c r="CI192" s="199"/>
    </row>
    <row r="193" spans="5:87">
      <c r="E193" s="197"/>
      <c r="F193" s="197"/>
      <c r="G193" s="197"/>
      <c r="H193" s="197"/>
      <c r="I193" s="197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  <c r="BZ193" s="198"/>
      <c r="CA193" s="199"/>
      <c r="CB193" s="200"/>
      <c r="CC193" s="200"/>
      <c r="CD193" s="200"/>
      <c r="CE193" s="199"/>
      <c r="CF193" s="199"/>
      <c r="CG193" s="199"/>
      <c r="CH193" s="199"/>
      <c r="CI193" s="199"/>
    </row>
    <row r="194" spans="5:87">
      <c r="E194" s="197"/>
      <c r="F194" s="197"/>
      <c r="G194" s="197"/>
      <c r="H194" s="197"/>
      <c r="I194" s="197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  <c r="BZ194" s="198"/>
      <c r="CA194" s="199"/>
      <c r="CB194" s="200"/>
      <c r="CC194" s="200"/>
      <c r="CD194" s="200"/>
      <c r="CE194" s="199"/>
      <c r="CF194" s="199"/>
      <c r="CG194" s="199"/>
      <c r="CH194" s="199"/>
      <c r="CI194" s="199"/>
    </row>
    <row r="195" spans="5:87">
      <c r="E195" s="197"/>
      <c r="F195" s="197"/>
      <c r="G195" s="197"/>
      <c r="H195" s="197"/>
      <c r="I195" s="197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9"/>
      <c r="CB195" s="200"/>
      <c r="CC195" s="200"/>
      <c r="CD195" s="200"/>
      <c r="CE195" s="199"/>
      <c r="CF195" s="199"/>
      <c r="CG195" s="199"/>
      <c r="CH195" s="199"/>
      <c r="CI195" s="199"/>
    </row>
    <row r="196" spans="5:87">
      <c r="E196" s="197"/>
      <c r="F196" s="197"/>
      <c r="G196" s="197"/>
      <c r="H196" s="197"/>
      <c r="I196" s="197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  <c r="BZ196" s="198"/>
      <c r="CA196" s="199"/>
      <c r="CB196" s="200"/>
      <c r="CC196" s="200"/>
      <c r="CD196" s="200"/>
      <c r="CE196" s="199"/>
      <c r="CF196" s="199"/>
      <c r="CG196" s="199"/>
      <c r="CH196" s="199"/>
      <c r="CI196" s="199"/>
    </row>
    <row r="197" spans="5:87">
      <c r="E197" s="197"/>
      <c r="F197" s="197"/>
      <c r="G197" s="197"/>
      <c r="H197" s="197"/>
      <c r="I197" s="197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  <c r="BZ197" s="198"/>
      <c r="CA197" s="199"/>
      <c r="CB197" s="200"/>
      <c r="CC197" s="200"/>
      <c r="CD197" s="200"/>
      <c r="CE197" s="199"/>
      <c r="CF197" s="199"/>
      <c r="CG197" s="199"/>
      <c r="CH197" s="199"/>
      <c r="CI197" s="199"/>
    </row>
    <row r="198" spans="5:87">
      <c r="E198" s="197"/>
      <c r="F198" s="197"/>
      <c r="G198" s="197"/>
      <c r="H198" s="197"/>
      <c r="I198" s="197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  <c r="BZ198" s="198"/>
      <c r="CA198" s="199"/>
      <c r="CB198" s="200"/>
      <c r="CC198" s="200"/>
      <c r="CD198" s="200"/>
      <c r="CE198" s="199"/>
      <c r="CF198" s="199"/>
      <c r="CG198" s="199"/>
      <c r="CH198" s="199"/>
      <c r="CI198" s="199"/>
    </row>
    <row r="199" spans="5:87">
      <c r="E199" s="197"/>
      <c r="F199" s="197"/>
      <c r="G199" s="197"/>
      <c r="H199" s="197"/>
      <c r="I199" s="197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  <c r="BZ199" s="198"/>
      <c r="CA199" s="199"/>
      <c r="CB199" s="200"/>
      <c r="CC199" s="200"/>
      <c r="CD199" s="200"/>
      <c r="CE199" s="199"/>
      <c r="CF199" s="199"/>
      <c r="CG199" s="199"/>
      <c r="CH199" s="199"/>
      <c r="CI199" s="199"/>
    </row>
    <row r="200" spans="5:87">
      <c r="E200" s="197"/>
      <c r="F200" s="197"/>
      <c r="G200" s="197"/>
      <c r="H200" s="197"/>
      <c r="I200" s="197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9"/>
      <c r="CB200" s="200"/>
      <c r="CC200" s="200"/>
      <c r="CD200" s="200"/>
      <c r="CE200" s="199"/>
      <c r="CF200" s="199"/>
      <c r="CG200" s="199"/>
      <c r="CH200" s="199"/>
      <c r="CI200" s="199"/>
    </row>
    <row r="201" spans="5:87">
      <c r="E201" s="197"/>
      <c r="F201" s="197"/>
      <c r="G201" s="197"/>
      <c r="H201" s="197"/>
      <c r="I201" s="197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9"/>
      <c r="CB201" s="200"/>
      <c r="CC201" s="200"/>
      <c r="CD201" s="200"/>
      <c r="CE201" s="199"/>
      <c r="CF201" s="199"/>
      <c r="CG201" s="199"/>
      <c r="CH201" s="199"/>
      <c r="CI201" s="199"/>
    </row>
    <row r="202" spans="5:87">
      <c r="E202" s="197"/>
      <c r="F202" s="197"/>
      <c r="G202" s="197"/>
      <c r="H202" s="197"/>
      <c r="I202" s="197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  <c r="BZ202" s="198"/>
      <c r="CA202" s="199"/>
      <c r="CB202" s="200"/>
      <c r="CC202" s="200"/>
      <c r="CD202" s="200"/>
      <c r="CE202" s="199"/>
      <c r="CF202" s="199"/>
      <c r="CG202" s="199"/>
      <c r="CH202" s="199"/>
      <c r="CI202" s="199"/>
    </row>
    <row r="203" spans="5:87">
      <c r="E203" s="197"/>
      <c r="F203" s="197"/>
      <c r="G203" s="197"/>
      <c r="H203" s="197"/>
      <c r="I203" s="197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  <c r="BZ203" s="198"/>
      <c r="CA203" s="199"/>
      <c r="CB203" s="200"/>
      <c r="CC203" s="200"/>
      <c r="CD203" s="200"/>
      <c r="CE203" s="199"/>
      <c r="CF203" s="199"/>
      <c r="CG203" s="199"/>
      <c r="CH203" s="199"/>
      <c r="CI203" s="199"/>
    </row>
    <row r="204" spans="5:87">
      <c r="E204" s="197"/>
      <c r="F204" s="197"/>
      <c r="G204" s="197"/>
      <c r="H204" s="197"/>
      <c r="I204" s="197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  <c r="BZ204" s="198"/>
      <c r="CA204" s="199"/>
      <c r="CB204" s="200"/>
      <c r="CC204" s="200"/>
      <c r="CD204" s="200"/>
      <c r="CE204" s="199"/>
      <c r="CF204" s="199"/>
      <c r="CG204" s="199"/>
      <c r="CH204" s="199"/>
      <c r="CI204" s="199"/>
    </row>
    <row r="205" spans="5:87">
      <c r="E205" s="197"/>
      <c r="F205" s="197"/>
      <c r="G205" s="197"/>
      <c r="H205" s="197"/>
      <c r="I205" s="197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  <c r="BZ205" s="198"/>
      <c r="CA205" s="199"/>
      <c r="CB205" s="200"/>
      <c r="CC205" s="200"/>
      <c r="CD205" s="200"/>
      <c r="CE205" s="199"/>
      <c r="CF205" s="199"/>
      <c r="CG205" s="199"/>
      <c r="CH205" s="199"/>
      <c r="CI205" s="199"/>
    </row>
    <row r="206" spans="5:87">
      <c r="E206" s="197"/>
      <c r="F206" s="197"/>
      <c r="G206" s="197"/>
      <c r="H206" s="197"/>
      <c r="I206" s="197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9"/>
      <c r="CB206" s="200"/>
      <c r="CC206" s="200"/>
      <c r="CD206" s="200"/>
      <c r="CE206" s="199"/>
      <c r="CF206" s="199"/>
      <c r="CG206" s="199"/>
      <c r="CH206" s="199"/>
      <c r="CI206" s="199"/>
    </row>
    <row r="207" spans="5:87">
      <c r="E207" s="197"/>
      <c r="F207" s="197"/>
      <c r="G207" s="197"/>
      <c r="H207" s="197"/>
      <c r="I207" s="197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9"/>
      <c r="CB207" s="200"/>
      <c r="CC207" s="200"/>
      <c r="CD207" s="200"/>
      <c r="CE207" s="199"/>
      <c r="CF207" s="199"/>
      <c r="CG207" s="199"/>
      <c r="CH207" s="199"/>
      <c r="CI207" s="199"/>
    </row>
    <row r="208" spans="5:87">
      <c r="E208" s="197"/>
      <c r="F208" s="197"/>
      <c r="G208" s="197"/>
      <c r="H208" s="197"/>
      <c r="I208" s="197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  <c r="BZ208" s="198"/>
      <c r="CA208" s="199"/>
      <c r="CB208" s="200"/>
      <c r="CC208" s="200"/>
      <c r="CD208" s="200"/>
      <c r="CE208" s="199"/>
      <c r="CF208" s="199"/>
      <c r="CG208" s="199"/>
      <c r="CH208" s="199"/>
      <c r="CI208" s="199"/>
    </row>
    <row r="209" spans="5:87">
      <c r="E209" s="197"/>
      <c r="F209" s="197"/>
      <c r="G209" s="197"/>
      <c r="H209" s="197"/>
      <c r="I209" s="197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  <c r="BZ209" s="198"/>
      <c r="CA209" s="199"/>
      <c r="CB209" s="200"/>
      <c r="CC209" s="200"/>
      <c r="CD209" s="200"/>
      <c r="CE209" s="199"/>
      <c r="CF209" s="199"/>
      <c r="CG209" s="199"/>
      <c r="CH209" s="199"/>
      <c r="CI209" s="199"/>
    </row>
    <row r="210" spans="5:87">
      <c r="E210" s="197"/>
      <c r="F210" s="197"/>
      <c r="G210" s="197"/>
      <c r="H210" s="197"/>
      <c r="I210" s="197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9"/>
      <c r="CB210" s="200"/>
      <c r="CC210" s="200"/>
      <c r="CD210" s="200"/>
      <c r="CE210" s="199"/>
      <c r="CF210" s="199"/>
      <c r="CG210" s="199"/>
      <c r="CH210" s="199"/>
      <c r="CI210" s="199"/>
    </row>
    <row r="211" spans="5:87">
      <c r="E211" s="197"/>
      <c r="F211" s="197"/>
      <c r="G211" s="197"/>
      <c r="H211" s="197"/>
      <c r="I211" s="197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  <c r="BZ211" s="198"/>
      <c r="CA211" s="199"/>
      <c r="CB211" s="200"/>
      <c r="CC211" s="200"/>
      <c r="CD211" s="200"/>
      <c r="CE211" s="199"/>
      <c r="CF211" s="199"/>
      <c r="CG211" s="199"/>
      <c r="CH211" s="199"/>
      <c r="CI211" s="199"/>
    </row>
    <row r="212" spans="5:87">
      <c r="E212" s="197"/>
      <c r="F212" s="197"/>
      <c r="G212" s="197"/>
      <c r="H212" s="197"/>
      <c r="I212" s="197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9"/>
      <c r="CB212" s="200"/>
      <c r="CC212" s="200"/>
      <c r="CD212" s="200"/>
      <c r="CE212" s="199"/>
      <c r="CF212" s="199"/>
      <c r="CG212" s="199"/>
      <c r="CH212" s="199"/>
      <c r="CI212" s="199"/>
    </row>
    <row r="213" spans="5:87">
      <c r="E213" s="197"/>
      <c r="F213" s="197"/>
      <c r="G213" s="197"/>
      <c r="H213" s="197"/>
      <c r="I213" s="197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  <c r="BZ213" s="198"/>
      <c r="CA213" s="199"/>
      <c r="CB213" s="200"/>
      <c r="CC213" s="200"/>
      <c r="CD213" s="200"/>
      <c r="CE213" s="199"/>
      <c r="CF213" s="199"/>
      <c r="CG213" s="199"/>
      <c r="CH213" s="199"/>
      <c r="CI213" s="199"/>
    </row>
    <row r="214" spans="5:87">
      <c r="E214" s="197"/>
      <c r="F214" s="197"/>
      <c r="G214" s="197"/>
      <c r="H214" s="197"/>
      <c r="I214" s="197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  <c r="BZ214" s="198"/>
      <c r="CA214" s="199"/>
      <c r="CB214" s="200"/>
      <c r="CC214" s="200"/>
      <c r="CD214" s="200"/>
      <c r="CE214" s="199"/>
      <c r="CF214" s="199"/>
      <c r="CG214" s="199"/>
      <c r="CH214" s="199"/>
      <c r="CI214" s="199"/>
    </row>
    <row r="215" spans="5:87">
      <c r="E215" s="197"/>
      <c r="F215" s="197"/>
      <c r="G215" s="197"/>
      <c r="H215" s="197"/>
      <c r="I215" s="197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  <c r="BZ215" s="198"/>
      <c r="CA215" s="199"/>
      <c r="CB215" s="200"/>
      <c r="CC215" s="200"/>
      <c r="CD215" s="200"/>
      <c r="CE215" s="199"/>
      <c r="CF215" s="199"/>
      <c r="CG215" s="199"/>
      <c r="CH215" s="199"/>
      <c r="CI215" s="199"/>
    </row>
    <row r="216" spans="5:87">
      <c r="E216" s="197"/>
      <c r="F216" s="197"/>
      <c r="G216" s="197"/>
      <c r="H216" s="197"/>
      <c r="I216" s="197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9"/>
      <c r="CB216" s="200"/>
      <c r="CC216" s="200"/>
      <c r="CD216" s="200"/>
      <c r="CE216" s="199"/>
      <c r="CF216" s="199"/>
      <c r="CG216" s="199"/>
      <c r="CH216" s="199"/>
      <c r="CI216" s="199"/>
    </row>
    <row r="217" spans="5:87">
      <c r="E217" s="197"/>
      <c r="F217" s="197"/>
      <c r="G217" s="197"/>
      <c r="H217" s="197"/>
      <c r="I217" s="197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9"/>
      <c r="CB217" s="200"/>
      <c r="CC217" s="200"/>
      <c r="CD217" s="200"/>
      <c r="CE217" s="199"/>
      <c r="CF217" s="199"/>
      <c r="CG217" s="199"/>
      <c r="CH217" s="199"/>
      <c r="CI217" s="199"/>
    </row>
    <row r="218" spans="5:87">
      <c r="E218" s="197"/>
      <c r="F218" s="197"/>
      <c r="G218" s="197"/>
      <c r="H218" s="197"/>
      <c r="I218" s="197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  <c r="BZ218" s="198"/>
      <c r="CA218" s="199"/>
      <c r="CB218" s="200"/>
      <c r="CC218" s="200"/>
      <c r="CD218" s="200"/>
      <c r="CE218" s="199"/>
      <c r="CF218" s="199"/>
      <c r="CG218" s="199"/>
      <c r="CH218" s="199"/>
      <c r="CI218" s="199"/>
    </row>
    <row r="219" spans="5:87">
      <c r="E219" s="197"/>
      <c r="F219" s="197"/>
      <c r="G219" s="197"/>
      <c r="H219" s="197"/>
      <c r="I219" s="197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9"/>
      <c r="CB219" s="200"/>
      <c r="CC219" s="200"/>
      <c r="CD219" s="200"/>
      <c r="CE219" s="199"/>
      <c r="CF219" s="199"/>
      <c r="CG219" s="199"/>
      <c r="CH219" s="199"/>
      <c r="CI219" s="199"/>
    </row>
    <row r="220" spans="5:87">
      <c r="E220" s="197"/>
      <c r="F220" s="197"/>
      <c r="G220" s="197"/>
      <c r="H220" s="197"/>
      <c r="I220" s="197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9"/>
      <c r="CB220" s="200"/>
      <c r="CC220" s="200"/>
      <c r="CD220" s="200"/>
      <c r="CE220" s="199"/>
      <c r="CF220" s="199"/>
      <c r="CG220" s="199"/>
      <c r="CH220" s="199"/>
      <c r="CI220" s="199"/>
    </row>
    <row r="221" spans="5:87">
      <c r="E221" s="197"/>
      <c r="F221" s="197"/>
      <c r="G221" s="197"/>
      <c r="H221" s="197"/>
      <c r="I221" s="197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  <c r="AW221" s="198"/>
      <c r="AX221" s="19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9"/>
      <c r="CB221" s="200"/>
      <c r="CC221" s="200"/>
      <c r="CD221" s="200"/>
      <c r="CE221" s="199"/>
      <c r="CF221" s="199"/>
      <c r="CG221" s="199"/>
      <c r="CH221" s="199"/>
      <c r="CI221" s="199"/>
    </row>
    <row r="222" spans="5:87">
      <c r="E222" s="197"/>
      <c r="F222" s="197"/>
      <c r="G222" s="197"/>
      <c r="H222" s="197"/>
      <c r="I222" s="197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19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  <c r="BZ222" s="198"/>
      <c r="CA222" s="199"/>
      <c r="CB222" s="200"/>
      <c r="CC222" s="200"/>
      <c r="CD222" s="200"/>
      <c r="CE222" s="199"/>
      <c r="CF222" s="199"/>
      <c r="CG222" s="199"/>
      <c r="CH222" s="199"/>
      <c r="CI222" s="199"/>
    </row>
    <row r="223" spans="5:87">
      <c r="E223" s="197"/>
      <c r="F223" s="197"/>
      <c r="G223" s="197"/>
      <c r="H223" s="197"/>
      <c r="I223" s="197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9"/>
      <c r="CB223" s="200"/>
      <c r="CC223" s="200"/>
      <c r="CD223" s="200"/>
      <c r="CE223" s="199"/>
      <c r="CF223" s="199"/>
      <c r="CG223" s="199"/>
      <c r="CH223" s="199"/>
      <c r="CI223" s="199"/>
    </row>
    <row r="224" spans="5:87">
      <c r="E224" s="197"/>
      <c r="F224" s="197"/>
      <c r="G224" s="197"/>
      <c r="H224" s="197"/>
      <c r="I224" s="197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/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  <c r="BZ224" s="198"/>
      <c r="CA224" s="199"/>
      <c r="CB224" s="200"/>
      <c r="CC224" s="200"/>
      <c r="CD224" s="200"/>
      <c r="CE224" s="199"/>
      <c r="CF224" s="199"/>
      <c r="CG224" s="199"/>
      <c r="CH224" s="199"/>
      <c r="CI224" s="199"/>
    </row>
    <row r="225" spans="5:87">
      <c r="E225" s="197"/>
      <c r="F225" s="197"/>
      <c r="G225" s="197"/>
      <c r="H225" s="197"/>
      <c r="I225" s="197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  <c r="BZ225" s="198"/>
      <c r="CA225" s="199"/>
      <c r="CB225" s="200"/>
      <c r="CC225" s="200"/>
      <c r="CD225" s="200"/>
      <c r="CE225" s="199"/>
      <c r="CF225" s="199"/>
      <c r="CG225" s="199"/>
      <c r="CH225" s="199"/>
      <c r="CI225" s="199"/>
    </row>
    <row r="226" spans="5:87">
      <c r="E226" s="197"/>
      <c r="F226" s="197"/>
      <c r="G226" s="197"/>
      <c r="H226" s="197"/>
      <c r="I226" s="197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  <c r="BZ226" s="198"/>
      <c r="CA226" s="199"/>
      <c r="CB226" s="200"/>
      <c r="CC226" s="200"/>
      <c r="CD226" s="200"/>
      <c r="CE226" s="199"/>
      <c r="CF226" s="199"/>
      <c r="CG226" s="199"/>
      <c r="CH226" s="199"/>
      <c r="CI226" s="199"/>
    </row>
    <row r="227" spans="5:87">
      <c r="E227" s="197"/>
      <c r="F227" s="197"/>
      <c r="G227" s="197"/>
      <c r="H227" s="197"/>
      <c r="I227" s="197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  <c r="BZ227" s="198"/>
      <c r="CA227" s="199"/>
      <c r="CB227" s="200"/>
      <c r="CC227" s="200"/>
      <c r="CD227" s="200"/>
      <c r="CE227" s="199"/>
      <c r="CF227" s="199"/>
      <c r="CG227" s="199"/>
      <c r="CH227" s="199"/>
      <c r="CI227" s="199"/>
    </row>
    <row r="228" spans="5:87">
      <c r="E228" s="197"/>
      <c r="F228" s="197"/>
      <c r="G228" s="197"/>
      <c r="H228" s="197"/>
      <c r="I228" s="197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  <c r="BZ228" s="198"/>
      <c r="CA228" s="199"/>
      <c r="CB228" s="200"/>
      <c r="CC228" s="200"/>
      <c r="CD228" s="200"/>
      <c r="CE228" s="199"/>
      <c r="CF228" s="199"/>
      <c r="CG228" s="199"/>
      <c r="CH228" s="199"/>
      <c r="CI228" s="199"/>
    </row>
    <row r="229" spans="5:87">
      <c r="E229" s="197"/>
      <c r="F229" s="197"/>
      <c r="G229" s="197"/>
      <c r="H229" s="197"/>
      <c r="I229" s="197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  <c r="BZ229" s="198"/>
      <c r="CA229" s="199"/>
      <c r="CB229" s="200"/>
      <c r="CC229" s="200"/>
      <c r="CD229" s="200"/>
      <c r="CE229" s="199"/>
      <c r="CF229" s="199"/>
      <c r="CG229" s="199"/>
      <c r="CH229" s="199"/>
      <c r="CI229" s="199"/>
    </row>
    <row r="230" spans="5:87">
      <c r="E230" s="197"/>
      <c r="F230" s="197"/>
      <c r="G230" s="197"/>
      <c r="H230" s="197"/>
      <c r="I230" s="197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  <c r="BZ230" s="198"/>
      <c r="CA230" s="199"/>
      <c r="CB230" s="200"/>
      <c r="CC230" s="200"/>
      <c r="CD230" s="200"/>
      <c r="CE230" s="199"/>
      <c r="CF230" s="199"/>
      <c r="CG230" s="199"/>
      <c r="CH230" s="199"/>
      <c r="CI230" s="199"/>
    </row>
    <row r="231" spans="5:87">
      <c r="E231" s="197"/>
      <c r="F231" s="197"/>
      <c r="G231" s="197"/>
      <c r="H231" s="197"/>
      <c r="I231" s="197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  <c r="AW231" s="198"/>
      <c r="AX231" s="19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  <c r="BZ231" s="198"/>
      <c r="CA231" s="199"/>
      <c r="CB231" s="200"/>
      <c r="CC231" s="200"/>
      <c r="CD231" s="200"/>
      <c r="CE231" s="199"/>
      <c r="CF231" s="199"/>
      <c r="CG231" s="199"/>
      <c r="CH231" s="199"/>
      <c r="CI231" s="199"/>
    </row>
    <row r="232" spans="5:87">
      <c r="E232" s="197"/>
      <c r="F232" s="197"/>
      <c r="G232" s="197"/>
      <c r="H232" s="197"/>
      <c r="I232" s="197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9"/>
      <c r="CB232" s="200"/>
      <c r="CC232" s="200"/>
      <c r="CD232" s="200"/>
      <c r="CE232" s="199"/>
      <c r="CF232" s="199"/>
      <c r="CG232" s="199"/>
      <c r="CH232" s="199"/>
      <c r="CI232" s="199"/>
    </row>
    <row r="233" spans="5:87">
      <c r="E233" s="197"/>
      <c r="F233" s="197"/>
      <c r="G233" s="197"/>
      <c r="H233" s="197"/>
      <c r="I233" s="197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9"/>
      <c r="CB233" s="200"/>
      <c r="CC233" s="200"/>
      <c r="CD233" s="200"/>
      <c r="CE233" s="199"/>
      <c r="CF233" s="199"/>
      <c r="CG233" s="199"/>
      <c r="CH233" s="199"/>
      <c r="CI233" s="199"/>
    </row>
    <row r="234" spans="5:87">
      <c r="E234" s="197"/>
      <c r="F234" s="197"/>
      <c r="G234" s="197"/>
      <c r="H234" s="197"/>
      <c r="I234" s="197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  <c r="BZ234" s="198"/>
      <c r="CA234" s="199"/>
      <c r="CB234" s="200"/>
      <c r="CC234" s="200"/>
      <c r="CD234" s="200"/>
      <c r="CE234" s="199"/>
      <c r="CF234" s="199"/>
      <c r="CG234" s="199"/>
      <c r="CH234" s="199"/>
      <c r="CI234" s="199"/>
    </row>
    <row r="235" spans="5:87">
      <c r="E235" s="197"/>
      <c r="F235" s="197"/>
      <c r="G235" s="197"/>
      <c r="H235" s="197"/>
      <c r="I235" s="197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  <c r="BZ235" s="198"/>
      <c r="CA235" s="199"/>
      <c r="CB235" s="200"/>
      <c r="CC235" s="200"/>
      <c r="CD235" s="200"/>
      <c r="CE235" s="199"/>
      <c r="CF235" s="199"/>
      <c r="CG235" s="199"/>
      <c r="CH235" s="199"/>
      <c r="CI235" s="199"/>
    </row>
    <row r="236" spans="5:87">
      <c r="E236" s="197"/>
      <c r="F236" s="197"/>
      <c r="G236" s="197"/>
      <c r="H236" s="197"/>
      <c r="I236" s="197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9"/>
      <c r="CB236" s="200"/>
      <c r="CC236" s="200"/>
      <c r="CD236" s="200"/>
      <c r="CE236" s="199"/>
      <c r="CF236" s="199"/>
      <c r="CG236" s="199"/>
      <c r="CH236" s="199"/>
      <c r="CI236" s="199"/>
    </row>
    <row r="237" spans="5:87">
      <c r="E237" s="197"/>
      <c r="F237" s="197"/>
      <c r="G237" s="197"/>
      <c r="H237" s="197"/>
      <c r="I237" s="197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  <c r="BZ237" s="198"/>
      <c r="CA237" s="199"/>
      <c r="CB237" s="200"/>
      <c r="CC237" s="200"/>
      <c r="CD237" s="200"/>
      <c r="CE237" s="199"/>
      <c r="CF237" s="199"/>
      <c r="CG237" s="199"/>
      <c r="CH237" s="199"/>
      <c r="CI237" s="199"/>
    </row>
    <row r="238" spans="5:87">
      <c r="E238" s="197"/>
      <c r="F238" s="197"/>
      <c r="G238" s="197"/>
      <c r="H238" s="197"/>
      <c r="I238" s="197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9"/>
      <c r="CB238" s="200"/>
      <c r="CC238" s="200"/>
      <c r="CD238" s="200"/>
      <c r="CE238" s="199"/>
      <c r="CF238" s="199"/>
      <c r="CG238" s="199"/>
      <c r="CH238" s="199"/>
      <c r="CI238" s="199"/>
    </row>
    <row r="239" spans="5:87">
      <c r="E239" s="197"/>
      <c r="F239" s="197"/>
      <c r="G239" s="197"/>
      <c r="H239" s="197"/>
      <c r="I239" s="197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  <c r="BZ239" s="198"/>
      <c r="CA239" s="199"/>
      <c r="CB239" s="200"/>
      <c r="CC239" s="200"/>
      <c r="CD239" s="200"/>
      <c r="CE239" s="199"/>
      <c r="CF239" s="199"/>
      <c r="CG239" s="199"/>
      <c r="CH239" s="199"/>
      <c r="CI239" s="199"/>
    </row>
    <row r="240" spans="5:87">
      <c r="E240" s="197"/>
      <c r="F240" s="197"/>
      <c r="G240" s="197"/>
      <c r="H240" s="197"/>
      <c r="I240" s="197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  <c r="BZ240" s="198"/>
      <c r="CA240" s="199"/>
      <c r="CB240" s="200"/>
      <c r="CC240" s="200"/>
      <c r="CD240" s="200"/>
      <c r="CE240" s="199"/>
      <c r="CF240" s="199"/>
      <c r="CG240" s="199"/>
      <c r="CH240" s="199"/>
      <c r="CI240" s="199"/>
    </row>
    <row r="241" spans="5:87">
      <c r="E241" s="197"/>
      <c r="F241" s="197"/>
      <c r="G241" s="197"/>
      <c r="H241" s="197"/>
      <c r="I241" s="197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  <c r="BZ241" s="198"/>
      <c r="CA241" s="199"/>
      <c r="CB241" s="200"/>
      <c r="CC241" s="200"/>
      <c r="CD241" s="200"/>
      <c r="CE241" s="199"/>
      <c r="CF241" s="199"/>
      <c r="CG241" s="199"/>
      <c r="CH241" s="199"/>
      <c r="CI241" s="199"/>
    </row>
    <row r="242" spans="5:87">
      <c r="E242" s="197"/>
      <c r="F242" s="197"/>
      <c r="G242" s="197"/>
      <c r="H242" s="197"/>
      <c r="I242" s="197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  <c r="BZ242" s="198"/>
      <c r="CA242" s="199"/>
      <c r="CB242" s="200"/>
      <c r="CC242" s="200"/>
      <c r="CD242" s="200"/>
      <c r="CE242" s="199"/>
      <c r="CF242" s="199"/>
      <c r="CG242" s="199"/>
      <c r="CH242" s="199"/>
      <c r="CI242" s="199"/>
    </row>
    <row r="243" spans="5:87">
      <c r="E243" s="197"/>
      <c r="F243" s="197"/>
      <c r="G243" s="197"/>
      <c r="H243" s="197"/>
      <c r="I243" s="197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9"/>
      <c r="CB243" s="200"/>
      <c r="CC243" s="200"/>
      <c r="CD243" s="200"/>
      <c r="CE243" s="199"/>
      <c r="CF243" s="199"/>
      <c r="CG243" s="199"/>
      <c r="CH243" s="199"/>
      <c r="CI243" s="199"/>
    </row>
    <row r="244" spans="5:87">
      <c r="E244" s="197"/>
      <c r="F244" s="197"/>
      <c r="G244" s="197"/>
      <c r="H244" s="197"/>
      <c r="I244" s="197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9"/>
      <c r="CB244" s="200"/>
      <c r="CC244" s="200"/>
      <c r="CD244" s="200"/>
      <c r="CE244" s="199"/>
      <c r="CF244" s="199"/>
      <c r="CG244" s="199"/>
      <c r="CH244" s="199"/>
      <c r="CI244" s="199"/>
    </row>
    <row r="245" spans="5:87">
      <c r="E245" s="197"/>
      <c r="F245" s="197"/>
      <c r="G245" s="197"/>
      <c r="H245" s="197"/>
      <c r="I245" s="197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9"/>
      <c r="CB245" s="200"/>
      <c r="CC245" s="200"/>
      <c r="CD245" s="200"/>
      <c r="CE245" s="199"/>
      <c r="CF245" s="199"/>
      <c r="CG245" s="199"/>
      <c r="CH245" s="199"/>
      <c r="CI245" s="199"/>
    </row>
    <row r="246" spans="5:87">
      <c r="E246" s="197"/>
      <c r="F246" s="197"/>
      <c r="G246" s="197"/>
      <c r="H246" s="197"/>
      <c r="I246" s="197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9"/>
      <c r="CB246" s="200"/>
      <c r="CC246" s="200"/>
      <c r="CD246" s="200"/>
      <c r="CE246" s="199"/>
      <c r="CF246" s="199"/>
      <c r="CG246" s="199"/>
      <c r="CH246" s="199"/>
      <c r="CI246" s="199"/>
    </row>
    <row r="247" spans="5:87">
      <c r="E247" s="197"/>
      <c r="F247" s="197"/>
      <c r="G247" s="197"/>
      <c r="H247" s="197"/>
      <c r="I247" s="197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  <c r="BZ247" s="198"/>
      <c r="CA247" s="199"/>
      <c r="CB247" s="200"/>
      <c r="CC247" s="200"/>
      <c r="CD247" s="200"/>
      <c r="CE247" s="199"/>
      <c r="CF247" s="199"/>
      <c r="CG247" s="199"/>
      <c r="CH247" s="199"/>
      <c r="CI247" s="199"/>
    </row>
    <row r="248" spans="5:87">
      <c r="E248" s="197"/>
      <c r="F248" s="197"/>
      <c r="G248" s="197"/>
      <c r="H248" s="197"/>
      <c r="I248" s="197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9"/>
      <c r="CB248" s="200"/>
      <c r="CC248" s="200"/>
      <c r="CD248" s="200"/>
      <c r="CE248" s="199"/>
      <c r="CF248" s="199"/>
      <c r="CG248" s="199"/>
      <c r="CH248" s="199"/>
      <c r="CI248" s="199"/>
    </row>
    <row r="249" spans="5:87">
      <c r="E249" s="197"/>
      <c r="F249" s="197"/>
      <c r="G249" s="197"/>
      <c r="H249" s="197"/>
      <c r="I249" s="197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9"/>
      <c r="CB249" s="200"/>
      <c r="CC249" s="200"/>
      <c r="CD249" s="200"/>
      <c r="CE249" s="199"/>
      <c r="CF249" s="199"/>
      <c r="CG249" s="199"/>
      <c r="CH249" s="199"/>
      <c r="CI249" s="199"/>
    </row>
    <row r="250" spans="5:87">
      <c r="E250" s="197"/>
      <c r="F250" s="197"/>
      <c r="G250" s="197"/>
      <c r="H250" s="197"/>
      <c r="I250" s="197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  <c r="BZ250" s="198"/>
      <c r="CA250" s="199"/>
      <c r="CB250" s="200"/>
      <c r="CC250" s="200"/>
      <c r="CD250" s="200"/>
      <c r="CE250" s="199"/>
      <c r="CF250" s="199"/>
      <c r="CG250" s="199"/>
      <c r="CH250" s="199"/>
      <c r="CI250" s="199"/>
    </row>
    <row r="251" spans="5:87">
      <c r="E251" s="197"/>
      <c r="F251" s="197"/>
      <c r="G251" s="197"/>
      <c r="H251" s="197"/>
      <c r="I251" s="197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  <c r="BZ251" s="198"/>
      <c r="CA251" s="199"/>
      <c r="CB251" s="200"/>
      <c r="CC251" s="200"/>
      <c r="CD251" s="200"/>
      <c r="CE251" s="199"/>
      <c r="CF251" s="199"/>
      <c r="CG251" s="199"/>
      <c r="CH251" s="199"/>
      <c r="CI251" s="199"/>
    </row>
    <row r="252" spans="5:87">
      <c r="E252" s="197"/>
      <c r="F252" s="197"/>
      <c r="G252" s="197"/>
      <c r="H252" s="197"/>
      <c r="I252" s="197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9"/>
      <c r="CB252" s="200"/>
      <c r="CC252" s="200"/>
      <c r="CD252" s="200"/>
      <c r="CE252" s="199"/>
      <c r="CF252" s="199"/>
      <c r="CG252" s="199"/>
      <c r="CH252" s="199"/>
      <c r="CI252" s="199"/>
    </row>
    <row r="253" spans="5:87">
      <c r="E253" s="197"/>
      <c r="F253" s="197"/>
      <c r="G253" s="197"/>
      <c r="H253" s="197"/>
      <c r="I253" s="197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9"/>
      <c r="CB253" s="200"/>
      <c r="CC253" s="200"/>
      <c r="CD253" s="200"/>
      <c r="CE253" s="199"/>
      <c r="CF253" s="199"/>
      <c r="CG253" s="199"/>
      <c r="CH253" s="199"/>
      <c r="CI253" s="199"/>
    </row>
    <row r="254" spans="5:87">
      <c r="E254" s="197"/>
      <c r="F254" s="197"/>
      <c r="G254" s="197"/>
      <c r="H254" s="197"/>
      <c r="I254" s="197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9"/>
      <c r="CB254" s="200"/>
      <c r="CC254" s="200"/>
      <c r="CD254" s="200"/>
      <c r="CE254" s="199"/>
      <c r="CF254" s="199"/>
      <c r="CG254" s="199"/>
      <c r="CH254" s="199"/>
      <c r="CI254" s="199"/>
    </row>
    <row r="255" spans="5:87">
      <c r="E255" s="197"/>
      <c r="F255" s="197"/>
      <c r="G255" s="197"/>
      <c r="H255" s="197"/>
      <c r="I255" s="197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9"/>
      <c r="CB255" s="200"/>
      <c r="CC255" s="200"/>
      <c r="CD255" s="200"/>
      <c r="CE255" s="199"/>
      <c r="CF255" s="199"/>
      <c r="CG255" s="199"/>
      <c r="CH255" s="199"/>
      <c r="CI255" s="199"/>
    </row>
    <row r="256" spans="5:87">
      <c r="E256" s="197"/>
      <c r="F256" s="197"/>
      <c r="G256" s="197"/>
      <c r="H256" s="197"/>
      <c r="I256" s="197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  <c r="AW256" s="198"/>
      <c r="AX256" s="198"/>
      <c r="AY256" s="198"/>
      <c r="AZ256" s="19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9"/>
      <c r="CB256" s="200"/>
      <c r="CC256" s="200"/>
      <c r="CD256" s="200"/>
      <c r="CE256" s="199"/>
      <c r="CF256" s="199"/>
      <c r="CG256" s="199"/>
      <c r="CH256" s="199"/>
      <c r="CI256" s="199"/>
    </row>
    <row r="257" spans="5:87">
      <c r="E257" s="197"/>
      <c r="F257" s="197"/>
      <c r="G257" s="197"/>
      <c r="H257" s="197"/>
      <c r="I257" s="197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198"/>
      <c r="AX257" s="198"/>
      <c r="AY257" s="198"/>
      <c r="AZ257" s="19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9"/>
      <c r="CB257" s="200"/>
      <c r="CC257" s="200"/>
      <c r="CD257" s="200"/>
      <c r="CE257" s="199"/>
      <c r="CF257" s="199"/>
      <c r="CG257" s="199"/>
      <c r="CH257" s="199"/>
      <c r="CI257" s="199"/>
    </row>
    <row r="258" spans="5:87">
      <c r="E258" s="197"/>
      <c r="F258" s="197"/>
      <c r="G258" s="197"/>
      <c r="H258" s="197"/>
      <c r="I258" s="197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9"/>
      <c r="CB258" s="200"/>
      <c r="CC258" s="200"/>
      <c r="CD258" s="200"/>
      <c r="CE258" s="199"/>
      <c r="CF258" s="199"/>
      <c r="CG258" s="199"/>
      <c r="CH258" s="199"/>
      <c r="CI258" s="199"/>
    </row>
    <row r="259" spans="5:87">
      <c r="E259" s="197"/>
      <c r="F259" s="197"/>
      <c r="G259" s="197"/>
      <c r="H259" s="197"/>
      <c r="I259" s="197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9"/>
      <c r="CB259" s="200"/>
      <c r="CC259" s="200"/>
      <c r="CD259" s="200"/>
      <c r="CE259" s="199"/>
      <c r="CF259" s="199"/>
      <c r="CG259" s="199"/>
      <c r="CH259" s="199"/>
      <c r="CI259" s="199"/>
    </row>
    <row r="260" spans="5:87">
      <c r="E260" s="197"/>
      <c r="F260" s="197"/>
      <c r="G260" s="197"/>
      <c r="H260" s="197"/>
      <c r="I260" s="197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9"/>
      <c r="CB260" s="200"/>
      <c r="CC260" s="200"/>
      <c r="CD260" s="200"/>
      <c r="CE260" s="199"/>
      <c r="CF260" s="199"/>
      <c r="CG260" s="199"/>
      <c r="CH260" s="199"/>
      <c r="CI260" s="199"/>
    </row>
    <row r="261" spans="5:87">
      <c r="E261" s="197"/>
      <c r="F261" s="197"/>
      <c r="G261" s="197"/>
      <c r="H261" s="197"/>
      <c r="I261" s="197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9"/>
      <c r="CB261" s="200"/>
      <c r="CC261" s="200"/>
      <c r="CD261" s="200"/>
      <c r="CE261" s="199"/>
      <c r="CF261" s="199"/>
      <c r="CG261" s="199"/>
      <c r="CH261" s="199"/>
      <c r="CI261" s="199"/>
    </row>
    <row r="262" spans="5:87">
      <c r="E262" s="197"/>
      <c r="F262" s="197"/>
      <c r="G262" s="197"/>
      <c r="H262" s="197"/>
      <c r="I262" s="197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9"/>
      <c r="CB262" s="200"/>
      <c r="CC262" s="200"/>
      <c r="CD262" s="200"/>
      <c r="CE262" s="199"/>
      <c r="CF262" s="199"/>
      <c r="CG262" s="199"/>
      <c r="CH262" s="199"/>
      <c r="CI262" s="199"/>
    </row>
    <row r="263" spans="5:87">
      <c r="E263" s="197"/>
      <c r="F263" s="197"/>
      <c r="G263" s="197"/>
      <c r="H263" s="197"/>
      <c r="I263" s="197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  <c r="BZ263" s="198"/>
      <c r="CA263" s="199"/>
      <c r="CB263" s="200"/>
      <c r="CC263" s="200"/>
      <c r="CD263" s="200"/>
      <c r="CE263" s="199"/>
      <c r="CF263" s="199"/>
      <c r="CG263" s="199"/>
      <c r="CH263" s="199"/>
      <c r="CI263" s="199"/>
    </row>
    <row r="264" spans="5:87">
      <c r="E264" s="197"/>
      <c r="F264" s="197"/>
      <c r="G264" s="197"/>
      <c r="H264" s="197"/>
      <c r="I264" s="197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198"/>
      <c r="AX264" s="198"/>
      <c r="AY264" s="198"/>
      <c r="AZ264" s="19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  <c r="BZ264" s="198"/>
      <c r="CA264" s="199"/>
      <c r="CB264" s="200"/>
      <c r="CC264" s="200"/>
      <c r="CD264" s="200"/>
      <c r="CE264" s="199"/>
      <c r="CF264" s="199"/>
      <c r="CG264" s="199"/>
      <c r="CH264" s="199"/>
      <c r="CI264" s="199"/>
    </row>
    <row r="265" spans="5:87">
      <c r="E265" s="197"/>
      <c r="F265" s="197"/>
      <c r="G265" s="197"/>
      <c r="H265" s="197"/>
      <c r="I265" s="197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  <c r="BZ265" s="198"/>
      <c r="CA265" s="199"/>
      <c r="CB265" s="200"/>
      <c r="CC265" s="200"/>
      <c r="CD265" s="200"/>
      <c r="CE265" s="199"/>
      <c r="CF265" s="199"/>
      <c r="CG265" s="199"/>
      <c r="CH265" s="199"/>
      <c r="CI265" s="199"/>
    </row>
    <row r="266" spans="5:87">
      <c r="E266" s="197"/>
      <c r="F266" s="197"/>
      <c r="G266" s="197"/>
      <c r="H266" s="197"/>
      <c r="I266" s="197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9"/>
      <c r="CB266" s="200"/>
      <c r="CC266" s="200"/>
      <c r="CD266" s="200"/>
      <c r="CE266" s="199"/>
      <c r="CF266" s="199"/>
      <c r="CG266" s="199"/>
      <c r="CH266" s="199"/>
      <c r="CI266" s="199"/>
    </row>
    <row r="267" spans="5:87">
      <c r="E267" s="197"/>
      <c r="F267" s="197"/>
      <c r="G267" s="197"/>
      <c r="H267" s="197"/>
      <c r="I267" s="197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9"/>
      <c r="CB267" s="200"/>
      <c r="CC267" s="200"/>
      <c r="CD267" s="200"/>
      <c r="CE267" s="199"/>
      <c r="CF267" s="199"/>
      <c r="CG267" s="199"/>
      <c r="CH267" s="199"/>
      <c r="CI267" s="199"/>
    </row>
    <row r="268" spans="5:87">
      <c r="E268" s="197"/>
      <c r="F268" s="197"/>
      <c r="G268" s="197"/>
      <c r="H268" s="197"/>
      <c r="I268" s="197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  <c r="AW268" s="198"/>
      <c r="AX268" s="198"/>
      <c r="AY268" s="198"/>
      <c r="AZ268" s="19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9"/>
      <c r="CB268" s="200"/>
      <c r="CC268" s="200"/>
      <c r="CD268" s="200"/>
      <c r="CE268" s="199"/>
      <c r="CF268" s="199"/>
      <c r="CG268" s="199"/>
      <c r="CH268" s="199"/>
      <c r="CI268" s="199"/>
    </row>
    <row r="269" spans="5:87">
      <c r="E269" s="197"/>
      <c r="F269" s="197"/>
      <c r="G269" s="197"/>
      <c r="H269" s="197"/>
      <c r="I269" s="197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9"/>
      <c r="CB269" s="200"/>
      <c r="CC269" s="200"/>
      <c r="CD269" s="200"/>
      <c r="CE269" s="199"/>
      <c r="CF269" s="199"/>
      <c r="CG269" s="199"/>
      <c r="CH269" s="199"/>
      <c r="CI269" s="199"/>
    </row>
    <row r="270" spans="5:87">
      <c r="E270" s="197"/>
      <c r="F270" s="197"/>
      <c r="G270" s="197"/>
      <c r="H270" s="197"/>
      <c r="I270" s="197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  <c r="BZ270" s="198"/>
      <c r="CA270" s="199"/>
      <c r="CB270" s="200"/>
      <c r="CC270" s="200"/>
      <c r="CD270" s="200"/>
      <c r="CE270" s="199"/>
      <c r="CF270" s="199"/>
      <c r="CG270" s="199"/>
      <c r="CH270" s="199"/>
      <c r="CI270" s="199"/>
    </row>
    <row r="271" spans="5:87">
      <c r="E271" s="197"/>
      <c r="F271" s="197"/>
      <c r="G271" s="197"/>
      <c r="H271" s="197"/>
      <c r="I271" s="197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9"/>
      <c r="CB271" s="200"/>
      <c r="CC271" s="200"/>
      <c r="CD271" s="200"/>
      <c r="CE271" s="199"/>
      <c r="CF271" s="199"/>
      <c r="CG271" s="199"/>
      <c r="CH271" s="199"/>
      <c r="CI271" s="199"/>
    </row>
    <row r="272" spans="5:87">
      <c r="E272" s="197"/>
      <c r="F272" s="197"/>
      <c r="G272" s="197"/>
      <c r="H272" s="197"/>
      <c r="I272" s="197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8"/>
      <c r="AT272" s="198"/>
      <c r="AU272" s="198"/>
      <c r="AV272" s="198"/>
      <c r="AW272" s="198"/>
      <c r="AX272" s="198"/>
      <c r="AY272" s="198"/>
      <c r="AZ272" s="19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  <c r="BZ272" s="198"/>
      <c r="CA272" s="199"/>
      <c r="CB272" s="200"/>
      <c r="CC272" s="200"/>
      <c r="CD272" s="200"/>
      <c r="CE272" s="199"/>
      <c r="CF272" s="199"/>
      <c r="CG272" s="199"/>
      <c r="CH272" s="199"/>
      <c r="CI272" s="199"/>
    </row>
    <row r="273" spans="5:87">
      <c r="E273" s="197"/>
      <c r="F273" s="197"/>
      <c r="G273" s="197"/>
      <c r="H273" s="197"/>
      <c r="I273" s="197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  <c r="AT273" s="198"/>
      <c r="AU273" s="198"/>
      <c r="AV273" s="198"/>
      <c r="AW273" s="198"/>
      <c r="AX273" s="198"/>
      <c r="AY273" s="198"/>
      <c r="AZ273" s="19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9"/>
      <c r="CB273" s="200"/>
      <c r="CC273" s="200"/>
      <c r="CD273" s="200"/>
      <c r="CE273" s="199"/>
      <c r="CF273" s="199"/>
      <c r="CG273" s="199"/>
      <c r="CH273" s="199"/>
      <c r="CI273" s="199"/>
    </row>
    <row r="274" spans="5:87">
      <c r="E274" s="197"/>
      <c r="F274" s="197"/>
      <c r="G274" s="197"/>
      <c r="H274" s="197"/>
      <c r="I274" s="197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  <c r="BZ274" s="198"/>
      <c r="CA274" s="199"/>
      <c r="CB274" s="200"/>
      <c r="CC274" s="200"/>
      <c r="CD274" s="200"/>
      <c r="CE274" s="199"/>
      <c r="CF274" s="199"/>
      <c r="CG274" s="199"/>
      <c r="CH274" s="199"/>
      <c r="CI274" s="199"/>
    </row>
    <row r="275" spans="5:87">
      <c r="E275" s="197"/>
      <c r="F275" s="197"/>
      <c r="G275" s="197"/>
      <c r="H275" s="197"/>
      <c r="I275" s="197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9"/>
      <c r="CB275" s="200"/>
      <c r="CC275" s="200"/>
      <c r="CD275" s="200"/>
      <c r="CE275" s="199"/>
      <c r="CF275" s="199"/>
      <c r="CG275" s="199"/>
      <c r="CH275" s="199"/>
      <c r="CI275" s="199"/>
    </row>
    <row r="276" spans="5:87">
      <c r="E276" s="197"/>
      <c r="F276" s="197"/>
      <c r="G276" s="197"/>
      <c r="H276" s="197"/>
      <c r="I276" s="197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9"/>
      <c r="CB276" s="200"/>
      <c r="CC276" s="200"/>
      <c r="CD276" s="200"/>
      <c r="CE276" s="199"/>
      <c r="CF276" s="199"/>
      <c r="CG276" s="199"/>
      <c r="CH276" s="199"/>
      <c r="CI276" s="199"/>
    </row>
    <row r="277" spans="5:87">
      <c r="E277" s="197"/>
      <c r="F277" s="197"/>
      <c r="G277" s="197"/>
      <c r="H277" s="197"/>
      <c r="I277" s="197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9"/>
      <c r="CB277" s="200"/>
      <c r="CC277" s="200"/>
      <c r="CD277" s="200"/>
      <c r="CE277" s="199"/>
      <c r="CF277" s="199"/>
      <c r="CG277" s="199"/>
      <c r="CH277" s="199"/>
      <c r="CI277" s="199"/>
    </row>
    <row r="278" spans="5:87">
      <c r="E278" s="197"/>
      <c r="F278" s="197"/>
      <c r="G278" s="197"/>
      <c r="H278" s="197"/>
      <c r="I278" s="197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8"/>
      <c r="AZ278" s="19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9"/>
      <c r="CB278" s="200"/>
      <c r="CC278" s="200"/>
      <c r="CD278" s="200"/>
      <c r="CE278" s="199"/>
      <c r="CF278" s="199"/>
      <c r="CG278" s="199"/>
      <c r="CH278" s="199"/>
      <c r="CI278" s="199"/>
    </row>
    <row r="279" spans="5:87">
      <c r="E279" s="197"/>
      <c r="F279" s="197"/>
      <c r="G279" s="197"/>
      <c r="H279" s="197"/>
      <c r="I279" s="197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  <c r="BZ279" s="198"/>
      <c r="CA279" s="199"/>
      <c r="CB279" s="200"/>
      <c r="CC279" s="200"/>
      <c r="CD279" s="200"/>
      <c r="CE279" s="199"/>
      <c r="CF279" s="199"/>
      <c r="CG279" s="199"/>
      <c r="CH279" s="199"/>
      <c r="CI279" s="199"/>
    </row>
    <row r="280" spans="5:87">
      <c r="E280" s="197"/>
      <c r="F280" s="197"/>
      <c r="G280" s="197"/>
      <c r="H280" s="197"/>
      <c r="I280" s="197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  <c r="BZ280" s="198"/>
      <c r="CA280" s="199"/>
      <c r="CB280" s="200"/>
      <c r="CC280" s="200"/>
      <c r="CD280" s="200"/>
      <c r="CE280" s="199"/>
      <c r="CF280" s="199"/>
      <c r="CG280" s="199"/>
      <c r="CH280" s="199"/>
      <c r="CI280" s="199"/>
    </row>
    <row r="281" spans="5:87">
      <c r="E281" s="197"/>
      <c r="F281" s="197"/>
      <c r="G281" s="197"/>
      <c r="H281" s="197"/>
      <c r="I281" s="197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  <c r="AT281" s="198"/>
      <c r="AU281" s="198"/>
      <c r="AV281" s="198"/>
      <c r="AW281" s="198"/>
      <c r="AX281" s="198"/>
      <c r="AY281" s="198"/>
      <c r="AZ281" s="19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  <c r="BZ281" s="198"/>
      <c r="CA281" s="199"/>
      <c r="CB281" s="200"/>
      <c r="CC281" s="200"/>
      <c r="CD281" s="200"/>
      <c r="CE281" s="199"/>
      <c r="CF281" s="199"/>
      <c r="CG281" s="199"/>
      <c r="CH281" s="199"/>
      <c r="CI281" s="199"/>
    </row>
    <row r="282" spans="5:87">
      <c r="E282" s="197"/>
      <c r="F282" s="197"/>
      <c r="G282" s="197"/>
      <c r="H282" s="197"/>
      <c r="I282" s="197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  <c r="BZ282" s="198"/>
      <c r="CA282" s="199"/>
      <c r="CB282" s="200"/>
      <c r="CC282" s="200"/>
      <c r="CD282" s="200"/>
      <c r="CE282" s="199"/>
      <c r="CF282" s="199"/>
      <c r="CG282" s="199"/>
      <c r="CH282" s="199"/>
      <c r="CI282" s="199"/>
    </row>
    <row r="283" spans="5:87">
      <c r="E283" s="197"/>
      <c r="F283" s="197"/>
      <c r="G283" s="197"/>
      <c r="H283" s="197"/>
      <c r="I283" s="197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  <c r="AT283" s="198"/>
      <c r="AU283" s="198"/>
      <c r="AV283" s="198"/>
      <c r="AW283" s="198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9"/>
      <c r="CB283" s="200"/>
      <c r="CC283" s="200"/>
      <c r="CD283" s="200"/>
      <c r="CE283" s="199"/>
      <c r="CF283" s="199"/>
      <c r="CG283" s="199"/>
      <c r="CH283" s="199"/>
      <c r="CI283" s="199"/>
    </row>
    <row r="284" spans="5:87">
      <c r="E284" s="197"/>
      <c r="F284" s="197"/>
      <c r="G284" s="197"/>
      <c r="H284" s="197"/>
      <c r="I284" s="197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  <c r="AT284" s="198"/>
      <c r="AU284" s="198"/>
      <c r="AV284" s="198"/>
      <c r="AW284" s="198"/>
      <c r="AX284" s="198"/>
      <c r="AY284" s="198"/>
      <c r="AZ284" s="19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  <c r="BZ284" s="198"/>
      <c r="CA284" s="199"/>
      <c r="CB284" s="200"/>
      <c r="CC284" s="200"/>
      <c r="CD284" s="200"/>
      <c r="CE284" s="199"/>
      <c r="CF284" s="199"/>
      <c r="CG284" s="199"/>
      <c r="CH284" s="199"/>
      <c r="CI284" s="199"/>
    </row>
    <row r="285" spans="5:87">
      <c r="E285" s="197"/>
      <c r="F285" s="197"/>
      <c r="G285" s="197"/>
      <c r="H285" s="197"/>
      <c r="I285" s="197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198"/>
      <c r="AT285" s="198"/>
      <c r="AU285" s="198"/>
      <c r="AV285" s="198"/>
      <c r="AW285" s="198"/>
      <c r="AX285" s="198"/>
      <c r="AY285" s="198"/>
      <c r="AZ285" s="19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  <c r="BZ285" s="198"/>
      <c r="CA285" s="199"/>
      <c r="CB285" s="200"/>
      <c r="CC285" s="200"/>
      <c r="CD285" s="200"/>
      <c r="CE285" s="199"/>
      <c r="CF285" s="199"/>
      <c r="CG285" s="199"/>
      <c r="CH285" s="199"/>
      <c r="CI285" s="199"/>
    </row>
    <row r="286" spans="5:87">
      <c r="E286" s="197"/>
      <c r="F286" s="197"/>
      <c r="G286" s="197"/>
      <c r="H286" s="197"/>
      <c r="I286" s="197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8"/>
      <c r="AT286" s="198"/>
      <c r="AU286" s="198"/>
      <c r="AV286" s="198"/>
      <c r="AW286" s="198"/>
      <c r="AX286" s="198"/>
      <c r="AY286" s="198"/>
      <c r="AZ286" s="19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  <c r="BZ286" s="198"/>
      <c r="CA286" s="199"/>
      <c r="CB286" s="200"/>
      <c r="CC286" s="200"/>
      <c r="CD286" s="200"/>
      <c r="CE286" s="199"/>
      <c r="CF286" s="199"/>
      <c r="CG286" s="199"/>
      <c r="CH286" s="199"/>
      <c r="CI286" s="199"/>
    </row>
    <row r="287" spans="5:87">
      <c r="E287" s="197"/>
      <c r="F287" s="197"/>
      <c r="G287" s="197"/>
      <c r="H287" s="197"/>
      <c r="I287" s="197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  <c r="BZ287" s="198"/>
      <c r="CA287" s="199"/>
      <c r="CB287" s="200"/>
      <c r="CC287" s="200"/>
      <c r="CD287" s="200"/>
      <c r="CE287" s="199"/>
      <c r="CF287" s="199"/>
      <c r="CG287" s="199"/>
      <c r="CH287" s="199"/>
      <c r="CI287" s="199"/>
    </row>
    <row r="288" spans="5:87">
      <c r="E288" s="197"/>
      <c r="F288" s="197"/>
      <c r="G288" s="197"/>
      <c r="H288" s="197"/>
      <c r="I288" s="197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8"/>
      <c r="AZ288" s="19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  <c r="BZ288" s="198"/>
      <c r="CA288" s="199"/>
      <c r="CB288" s="200"/>
      <c r="CC288" s="200"/>
      <c r="CD288" s="200"/>
      <c r="CE288" s="199"/>
      <c r="CF288" s="199"/>
      <c r="CG288" s="199"/>
      <c r="CH288" s="199"/>
      <c r="CI288" s="199"/>
    </row>
    <row r="289" spans="5:87">
      <c r="E289" s="197"/>
      <c r="F289" s="197"/>
      <c r="G289" s="197"/>
      <c r="H289" s="197"/>
      <c r="I289" s="197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8"/>
      <c r="AT289" s="198"/>
      <c r="AU289" s="198"/>
      <c r="AV289" s="198"/>
      <c r="AW289" s="198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9"/>
      <c r="CB289" s="200"/>
      <c r="CC289" s="200"/>
      <c r="CD289" s="200"/>
      <c r="CE289" s="199"/>
      <c r="CF289" s="199"/>
      <c r="CG289" s="199"/>
      <c r="CH289" s="199"/>
      <c r="CI289" s="199"/>
    </row>
    <row r="290" spans="5:87">
      <c r="E290" s="197"/>
      <c r="F290" s="197"/>
      <c r="G290" s="197"/>
      <c r="H290" s="197"/>
      <c r="I290" s="197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  <c r="BZ290" s="198"/>
      <c r="CA290" s="199"/>
      <c r="CB290" s="200"/>
      <c r="CC290" s="200"/>
      <c r="CD290" s="200"/>
      <c r="CE290" s="199"/>
      <c r="CF290" s="199"/>
      <c r="CG290" s="199"/>
      <c r="CH290" s="199"/>
      <c r="CI290" s="199"/>
    </row>
    <row r="291" spans="5:87">
      <c r="E291" s="197"/>
      <c r="F291" s="197"/>
      <c r="G291" s="197"/>
      <c r="H291" s="197"/>
      <c r="I291" s="197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  <c r="AO291" s="198"/>
      <c r="AP291" s="198"/>
      <c r="AQ291" s="198"/>
      <c r="AR291" s="198"/>
      <c r="AS291" s="198"/>
      <c r="AT291" s="198"/>
      <c r="AU291" s="198"/>
      <c r="AV291" s="198"/>
      <c r="AW291" s="198"/>
      <c r="AX291" s="198"/>
      <c r="AY291" s="198"/>
      <c r="AZ291" s="19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  <c r="BZ291" s="198"/>
      <c r="CA291" s="199"/>
      <c r="CB291" s="200"/>
      <c r="CC291" s="200"/>
      <c r="CD291" s="200"/>
      <c r="CE291" s="199"/>
      <c r="CF291" s="199"/>
      <c r="CG291" s="199"/>
      <c r="CH291" s="199"/>
      <c r="CI291" s="199"/>
    </row>
    <row r="292" spans="5:87">
      <c r="E292" s="197"/>
      <c r="F292" s="197"/>
      <c r="G292" s="197"/>
      <c r="H292" s="197"/>
      <c r="I292" s="197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  <c r="AA292" s="198"/>
      <c r="AB292" s="198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  <c r="AO292" s="198"/>
      <c r="AP292" s="198"/>
      <c r="AQ292" s="198"/>
      <c r="AR292" s="198"/>
      <c r="AS292" s="198"/>
      <c r="AT292" s="198"/>
      <c r="AU292" s="198"/>
      <c r="AV292" s="198"/>
      <c r="AW292" s="198"/>
      <c r="AX292" s="198"/>
      <c r="AY292" s="198"/>
      <c r="AZ292" s="19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  <c r="BZ292" s="198"/>
      <c r="CA292" s="199"/>
      <c r="CB292" s="200"/>
      <c r="CC292" s="200"/>
      <c r="CD292" s="200"/>
      <c r="CE292" s="199"/>
      <c r="CF292" s="199"/>
      <c r="CG292" s="199"/>
      <c r="CH292" s="199"/>
      <c r="CI292" s="199"/>
    </row>
    <row r="293" spans="5:87">
      <c r="E293" s="197"/>
      <c r="F293" s="197"/>
      <c r="G293" s="197"/>
      <c r="H293" s="197"/>
      <c r="I293" s="197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198"/>
      <c r="AZ293" s="19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9"/>
      <c r="CB293" s="200"/>
      <c r="CC293" s="200"/>
      <c r="CD293" s="200"/>
      <c r="CE293" s="199"/>
      <c r="CF293" s="199"/>
      <c r="CG293" s="199"/>
      <c r="CH293" s="199"/>
      <c r="CI293" s="199"/>
    </row>
    <row r="294" spans="5:87">
      <c r="E294" s="197"/>
      <c r="F294" s="197"/>
      <c r="G294" s="197"/>
      <c r="H294" s="197"/>
      <c r="I294" s="197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8"/>
      <c r="AT294" s="198"/>
      <c r="AU294" s="198"/>
      <c r="AV294" s="198"/>
      <c r="AW294" s="198"/>
      <c r="AX294" s="198"/>
      <c r="AY294" s="198"/>
      <c r="AZ294" s="19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  <c r="BZ294" s="198"/>
      <c r="CA294" s="199"/>
      <c r="CB294" s="200"/>
      <c r="CC294" s="200"/>
      <c r="CD294" s="200"/>
      <c r="CE294" s="199"/>
      <c r="CF294" s="199"/>
      <c r="CG294" s="199"/>
      <c r="CH294" s="199"/>
      <c r="CI294" s="199"/>
    </row>
    <row r="295" spans="5:87">
      <c r="E295" s="197"/>
      <c r="F295" s="197"/>
      <c r="G295" s="197"/>
      <c r="H295" s="197"/>
      <c r="I295" s="197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8"/>
      <c r="AT295" s="198"/>
      <c r="AU295" s="198"/>
      <c r="AV295" s="198"/>
      <c r="AW295" s="198"/>
      <c r="AX295" s="198"/>
      <c r="AY295" s="198"/>
      <c r="AZ295" s="19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  <c r="BZ295" s="198"/>
      <c r="CA295" s="199"/>
      <c r="CB295" s="200"/>
      <c r="CC295" s="200"/>
      <c r="CD295" s="200"/>
      <c r="CE295" s="199"/>
      <c r="CF295" s="199"/>
      <c r="CG295" s="199"/>
      <c r="CH295" s="199"/>
      <c r="CI295" s="199"/>
    </row>
    <row r="296" spans="5:87">
      <c r="E296" s="197"/>
      <c r="F296" s="197"/>
      <c r="G296" s="197"/>
      <c r="H296" s="197"/>
      <c r="I296" s="197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8"/>
      <c r="AT296" s="198"/>
      <c r="AU296" s="198"/>
      <c r="AV296" s="198"/>
      <c r="AW296" s="198"/>
      <c r="AX296" s="198"/>
      <c r="AY296" s="198"/>
      <c r="AZ296" s="19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9"/>
      <c r="CB296" s="200"/>
      <c r="CC296" s="200"/>
      <c r="CD296" s="200"/>
      <c r="CE296" s="199"/>
      <c r="CF296" s="199"/>
      <c r="CG296" s="199"/>
      <c r="CH296" s="199"/>
      <c r="CI296" s="199"/>
    </row>
    <row r="297" spans="5:87">
      <c r="E297" s="197"/>
      <c r="F297" s="197"/>
      <c r="G297" s="197"/>
      <c r="H297" s="197"/>
      <c r="I297" s="197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  <c r="AT297" s="198"/>
      <c r="AU297" s="198"/>
      <c r="AV297" s="198"/>
      <c r="AW297" s="198"/>
      <c r="AX297" s="198"/>
      <c r="AY297" s="198"/>
      <c r="AZ297" s="19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  <c r="BZ297" s="198"/>
      <c r="CA297" s="199"/>
      <c r="CB297" s="200"/>
      <c r="CC297" s="200"/>
      <c r="CD297" s="200"/>
      <c r="CE297" s="199"/>
      <c r="CF297" s="199"/>
      <c r="CG297" s="199"/>
      <c r="CH297" s="199"/>
      <c r="CI297" s="199"/>
    </row>
    <row r="298" spans="5:87">
      <c r="E298" s="197"/>
      <c r="F298" s="197"/>
      <c r="G298" s="197"/>
      <c r="H298" s="197"/>
      <c r="I298" s="197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8"/>
      <c r="AT298" s="198"/>
      <c r="AU298" s="198"/>
      <c r="AV298" s="198"/>
      <c r="AW298" s="198"/>
      <c r="AX298" s="198"/>
      <c r="AY298" s="198"/>
      <c r="AZ298" s="19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9"/>
      <c r="CB298" s="200"/>
      <c r="CC298" s="200"/>
      <c r="CD298" s="200"/>
      <c r="CE298" s="199"/>
      <c r="CF298" s="199"/>
      <c r="CG298" s="199"/>
      <c r="CH298" s="199"/>
      <c r="CI298" s="199"/>
    </row>
    <row r="299" spans="5:87">
      <c r="E299" s="197"/>
      <c r="F299" s="197"/>
      <c r="G299" s="197"/>
      <c r="H299" s="197"/>
      <c r="I299" s="197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198"/>
      <c r="AT299" s="198"/>
      <c r="AU299" s="198"/>
      <c r="AV299" s="198"/>
      <c r="AW299" s="198"/>
      <c r="AX299" s="198"/>
      <c r="AY299" s="198"/>
      <c r="AZ299" s="19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  <c r="BZ299" s="198"/>
      <c r="CA299" s="199"/>
      <c r="CB299" s="200"/>
      <c r="CC299" s="200"/>
      <c r="CD299" s="200"/>
      <c r="CE299" s="199"/>
      <c r="CF299" s="199"/>
      <c r="CG299" s="199"/>
      <c r="CH299" s="199"/>
      <c r="CI299" s="199"/>
    </row>
    <row r="300" spans="5:87">
      <c r="E300" s="197"/>
      <c r="F300" s="197"/>
      <c r="G300" s="197"/>
      <c r="H300" s="197"/>
      <c r="I300" s="197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  <c r="BZ300" s="198"/>
      <c r="CA300" s="199"/>
      <c r="CB300" s="200"/>
      <c r="CC300" s="200"/>
      <c r="CD300" s="200"/>
      <c r="CE300" s="199"/>
      <c r="CF300" s="199"/>
      <c r="CG300" s="199"/>
      <c r="CH300" s="199"/>
      <c r="CI300" s="199"/>
    </row>
    <row r="301" spans="5:87">
      <c r="E301" s="197"/>
      <c r="F301" s="197"/>
      <c r="G301" s="197"/>
      <c r="H301" s="197"/>
      <c r="I301" s="197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9"/>
      <c r="CB301" s="200"/>
      <c r="CC301" s="200"/>
      <c r="CD301" s="200"/>
      <c r="CE301" s="199"/>
      <c r="CF301" s="199"/>
      <c r="CG301" s="199"/>
      <c r="CH301" s="199"/>
      <c r="CI301" s="199"/>
    </row>
    <row r="302" spans="5:87">
      <c r="E302" s="197"/>
      <c r="F302" s="197"/>
      <c r="G302" s="197"/>
      <c r="H302" s="197"/>
      <c r="I302" s="197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9"/>
      <c r="CB302" s="200"/>
      <c r="CC302" s="200"/>
      <c r="CD302" s="200"/>
      <c r="CE302" s="199"/>
      <c r="CF302" s="199"/>
      <c r="CG302" s="199"/>
      <c r="CH302" s="199"/>
      <c r="CI302" s="199"/>
    </row>
    <row r="303" spans="5:87">
      <c r="E303" s="197"/>
      <c r="F303" s="197"/>
      <c r="G303" s="197"/>
      <c r="H303" s="197"/>
      <c r="I303" s="197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9"/>
      <c r="CB303" s="200"/>
      <c r="CC303" s="200"/>
      <c r="CD303" s="200"/>
      <c r="CE303" s="199"/>
      <c r="CF303" s="199"/>
      <c r="CG303" s="199"/>
      <c r="CH303" s="199"/>
      <c r="CI303" s="199"/>
    </row>
    <row r="304" spans="5:87">
      <c r="E304" s="197"/>
      <c r="F304" s="197"/>
      <c r="G304" s="197"/>
      <c r="H304" s="197"/>
      <c r="I304" s="197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  <c r="BZ304" s="198"/>
      <c r="CA304" s="199"/>
      <c r="CB304" s="200"/>
      <c r="CC304" s="200"/>
      <c r="CD304" s="200"/>
      <c r="CE304" s="199"/>
      <c r="CF304" s="199"/>
      <c r="CG304" s="199"/>
      <c r="CH304" s="199"/>
      <c r="CI304" s="199"/>
    </row>
    <row r="305" spans="5:87">
      <c r="E305" s="197"/>
      <c r="F305" s="197"/>
      <c r="G305" s="197"/>
      <c r="H305" s="197"/>
      <c r="I305" s="197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198"/>
      <c r="AM305" s="198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  <c r="BZ305" s="198"/>
      <c r="CA305" s="199"/>
      <c r="CB305" s="200"/>
      <c r="CC305" s="200"/>
      <c r="CD305" s="200"/>
      <c r="CE305" s="199"/>
      <c r="CF305" s="199"/>
      <c r="CG305" s="199"/>
      <c r="CH305" s="199"/>
      <c r="CI305" s="199"/>
    </row>
    <row r="306" spans="5:87">
      <c r="E306" s="197"/>
      <c r="F306" s="197"/>
      <c r="G306" s="197"/>
      <c r="H306" s="197"/>
      <c r="I306" s="197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  <c r="AL306" s="198"/>
      <c r="AM306" s="198"/>
      <c r="AN306" s="198"/>
      <c r="AO306" s="198"/>
      <c r="AP306" s="198"/>
      <c r="AQ306" s="198"/>
      <c r="AR306" s="198"/>
      <c r="AS306" s="198"/>
      <c r="AT306" s="198"/>
      <c r="AU306" s="198"/>
      <c r="AV306" s="198"/>
      <c r="AW306" s="198"/>
      <c r="AX306" s="198"/>
      <c r="AY306" s="198"/>
      <c r="AZ306" s="19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  <c r="BZ306" s="198"/>
      <c r="CA306" s="199"/>
      <c r="CB306" s="200"/>
      <c r="CC306" s="200"/>
      <c r="CD306" s="200"/>
      <c r="CE306" s="199"/>
      <c r="CF306" s="199"/>
      <c r="CG306" s="199"/>
      <c r="CH306" s="199"/>
      <c r="CI306" s="199"/>
    </row>
    <row r="307" spans="5:87">
      <c r="E307" s="197"/>
      <c r="F307" s="197"/>
      <c r="G307" s="197"/>
      <c r="H307" s="197"/>
      <c r="I307" s="197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  <c r="AL307" s="198"/>
      <c r="AM307" s="198"/>
      <c r="AN307" s="198"/>
      <c r="AO307" s="198"/>
      <c r="AP307" s="198"/>
      <c r="AQ307" s="198"/>
      <c r="AR307" s="198"/>
      <c r="AS307" s="198"/>
      <c r="AT307" s="198"/>
      <c r="AU307" s="198"/>
      <c r="AV307" s="198"/>
      <c r="AW307" s="198"/>
      <c r="AX307" s="198"/>
      <c r="AY307" s="198"/>
      <c r="AZ307" s="19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  <c r="BZ307" s="198"/>
      <c r="CA307" s="199"/>
      <c r="CB307" s="200"/>
      <c r="CC307" s="200"/>
      <c r="CD307" s="200"/>
      <c r="CE307" s="199"/>
      <c r="CF307" s="199"/>
      <c r="CG307" s="199"/>
      <c r="CH307" s="199"/>
      <c r="CI307" s="199"/>
    </row>
    <row r="308" spans="5:87">
      <c r="E308" s="197"/>
      <c r="F308" s="197"/>
      <c r="G308" s="197"/>
      <c r="H308" s="197"/>
      <c r="I308" s="197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/>
      <c r="AX308" s="198"/>
      <c r="AY308" s="198"/>
      <c r="AZ308" s="19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9"/>
      <c r="CB308" s="200"/>
      <c r="CC308" s="200"/>
      <c r="CD308" s="200"/>
      <c r="CE308" s="199"/>
      <c r="CF308" s="199"/>
      <c r="CG308" s="199"/>
      <c r="CH308" s="199"/>
      <c r="CI308" s="199"/>
    </row>
    <row r="309" spans="5:87">
      <c r="E309" s="197"/>
      <c r="F309" s="197"/>
      <c r="G309" s="197"/>
      <c r="H309" s="197"/>
      <c r="I309" s="197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  <c r="AT309" s="198"/>
      <c r="AU309" s="198"/>
      <c r="AV309" s="198"/>
      <c r="AW309" s="198"/>
      <c r="AX309" s="198"/>
      <c r="AY309" s="198"/>
      <c r="AZ309" s="19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  <c r="BZ309" s="198"/>
      <c r="CA309" s="199"/>
      <c r="CB309" s="200"/>
      <c r="CC309" s="200"/>
      <c r="CD309" s="200"/>
      <c r="CE309" s="199"/>
      <c r="CF309" s="199"/>
      <c r="CG309" s="199"/>
      <c r="CH309" s="199"/>
      <c r="CI309" s="199"/>
    </row>
    <row r="310" spans="5:87">
      <c r="E310" s="197"/>
      <c r="F310" s="197"/>
      <c r="G310" s="197"/>
      <c r="H310" s="197"/>
      <c r="I310" s="197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98"/>
      <c r="AV310" s="198"/>
      <c r="AW310" s="198"/>
      <c r="AX310" s="198"/>
      <c r="AY310" s="198"/>
      <c r="AZ310" s="19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  <c r="BZ310" s="198"/>
      <c r="CA310" s="199"/>
      <c r="CB310" s="200"/>
      <c r="CC310" s="200"/>
      <c r="CD310" s="200"/>
      <c r="CE310" s="199"/>
      <c r="CF310" s="199"/>
      <c r="CG310" s="199"/>
      <c r="CH310" s="199"/>
      <c r="CI310" s="199"/>
    </row>
    <row r="311" spans="5:87">
      <c r="E311" s="197"/>
      <c r="F311" s="197"/>
      <c r="G311" s="197"/>
      <c r="H311" s="197"/>
      <c r="I311" s="197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198"/>
      <c r="AK311" s="198"/>
      <c r="AL311" s="198"/>
      <c r="AM311" s="198"/>
      <c r="AN311" s="198"/>
      <c r="AO311" s="198"/>
      <c r="AP311" s="198"/>
      <c r="AQ311" s="198"/>
      <c r="AR311" s="198"/>
      <c r="AS311" s="198"/>
      <c r="AT311" s="198"/>
      <c r="AU311" s="198"/>
      <c r="AV311" s="198"/>
      <c r="AW311" s="198"/>
      <c r="AX311" s="198"/>
      <c r="AY311" s="198"/>
      <c r="AZ311" s="19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  <c r="BZ311" s="198"/>
      <c r="CA311" s="199"/>
      <c r="CB311" s="200"/>
      <c r="CC311" s="200"/>
      <c r="CD311" s="200"/>
      <c r="CE311" s="199"/>
      <c r="CF311" s="199"/>
      <c r="CG311" s="199"/>
      <c r="CH311" s="199"/>
      <c r="CI311" s="199"/>
    </row>
    <row r="312" spans="5:87">
      <c r="E312" s="197"/>
      <c r="F312" s="197"/>
      <c r="G312" s="197"/>
      <c r="H312" s="197"/>
      <c r="I312" s="197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98"/>
      <c r="AV312" s="198"/>
      <c r="AW312" s="198"/>
      <c r="AX312" s="198"/>
      <c r="AY312" s="198"/>
      <c r="AZ312" s="19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  <c r="BZ312" s="198"/>
      <c r="CA312" s="199"/>
      <c r="CB312" s="200"/>
      <c r="CC312" s="200"/>
      <c r="CD312" s="200"/>
      <c r="CE312" s="199"/>
      <c r="CF312" s="199"/>
      <c r="CG312" s="199"/>
      <c r="CH312" s="199"/>
      <c r="CI312" s="199"/>
    </row>
    <row r="313" spans="5:87">
      <c r="E313" s="197"/>
      <c r="F313" s="197"/>
      <c r="G313" s="197"/>
      <c r="H313" s="197"/>
      <c r="I313" s="197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  <c r="BZ313" s="198"/>
      <c r="CA313" s="199"/>
      <c r="CB313" s="200"/>
      <c r="CC313" s="200"/>
      <c r="CD313" s="200"/>
      <c r="CE313" s="199"/>
      <c r="CF313" s="199"/>
      <c r="CG313" s="199"/>
      <c r="CH313" s="199"/>
      <c r="CI313" s="199"/>
    </row>
    <row r="314" spans="5:87">
      <c r="E314" s="197"/>
      <c r="F314" s="197"/>
      <c r="G314" s="197"/>
      <c r="H314" s="197"/>
      <c r="I314" s="197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  <c r="BZ314" s="198"/>
      <c r="CA314" s="199"/>
      <c r="CB314" s="200"/>
      <c r="CC314" s="200"/>
      <c r="CD314" s="200"/>
      <c r="CE314" s="199"/>
      <c r="CF314" s="199"/>
      <c r="CG314" s="199"/>
      <c r="CH314" s="199"/>
      <c r="CI314" s="199"/>
    </row>
    <row r="315" spans="5:87">
      <c r="E315" s="197"/>
      <c r="F315" s="197"/>
      <c r="G315" s="197"/>
      <c r="H315" s="197"/>
      <c r="I315" s="197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8"/>
      <c r="AT315" s="198"/>
      <c r="AU315" s="198"/>
      <c r="AV315" s="198"/>
      <c r="AW315" s="198"/>
      <c r="AX315" s="198"/>
      <c r="AY315" s="198"/>
      <c r="AZ315" s="19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  <c r="BZ315" s="198"/>
      <c r="CA315" s="199"/>
      <c r="CB315" s="200"/>
      <c r="CC315" s="200"/>
      <c r="CD315" s="200"/>
      <c r="CE315" s="199"/>
      <c r="CF315" s="199"/>
      <c r="CG315" s="199"/>
      <c r="CH315" s="199"/>
      <c r="CI315" s="199"/>
    </row>
    <row r="316" spans="5:87">
      <c r="E316" s="197"/>
      <c r="F316" s="197"/>
      <c r="G316" s="197"/>
      <c r="H316" s="197"/>
      <c r="I316" s="197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8"/>
      <c r="AT316" s="198"/>
      <c r="AU316" s="198"/>
      <c r="AV316" s="198"/>
      <c r="AW316" s="198"/>
      <c r="AX316" s="198"/>
      <c r="AY316" s="198"/>
      <c r="AZ316" s="19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  <c r="BZ316" s="198"/>
      <c r="CA316" s="199"/>
      <c r="CB316" s="200"/>
      <c r="CC316" s="200"/>
      <c r="CD316" s="200"/>
      <c r="CE316" s="199"/>
      <c r="CF316" s="199"/>
      <c r="CG316" s="199"/>
      <c r="CH316" s="199"/>
      <c r="CI316" s="199"/>
    </row>
    <row r="317" spans="5:87">
      <c r="E317" s="197"/>
      <c r="F317" s="197"/>
      <c r="G317" s="197"/>
      <c r="H317" s="197"/>
      <c r="I317" s="197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198"/>
      <c r="AT317" s="198"/>
      <c r="AU317" s="198"/>
      <c r="AV317" s="198"/>
      <c r="AW317" s="198"/>
      <c r="AX317" s="198"/>
      <c r="AY317" s="198"/>
      <c r="AZ317" s="19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  <c r="BZ317" s="198"/>
      <c r="CA317" s="199"/>
      <c r="CB317" s="200"/>
      <c r="CC317" s="200"/>
      <c r="CD317" s="200"/>
      <c r="CE317" s="199"/>
      <c r="CF317" s="199"/>
      <c r="CG317" s="199"/>
      <c r="CH317" s="199"/>
      <c r="CI317" s="199"/>
    </row>
    <row r="318" spans="5:87">
      <c r="E318" s="197"/>
      <c r="F318" s="197"/>
      <c r="G318" s="197"/>
      <c r="H318" s="197"/>
      <c r="I318" s="197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8"/>
      <c r="AT318" s="198"/>
      <c r="AU318" s="198"/>
      <c r="AV318" s="198"/>
      <c r="AW318" s="198"/>
      <c r="AX318" s="198"/>
      <c r="AY318" s="198"/>
      <c r="AZ318" s="19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  <c r="BZ318" s="198"/>
      <c r="CA318" s="199"/>
      <c r="CB318" s="200"/>
      <c r="CC318" s="200"/>
      <c r="CD318" s="200"/>
      <c r="CE318" s="199"/>
      <c r="CF318" s="199"/>
      <c r="CG318" s="199"/>
      <c r="CH318" s="199"/>
      <c r="CI318" s="199"/>
    </row>
    <row r="319" spans="5:87">
      <c r="E319" s="197"/>
      <c r="F319" s="197"/>
      <c r="G319" s="197"/>
      <c r="H319" s="197"/>
      <c r="I319" s="197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8"/>
      <c r="AT319" s="198"/>
      <c r="AU319" s="198"/>
      <c r="AV319" s="198"/>
      <c r="AW319" s="198"/>
      <c r="AX319" s="198"/>
      <c r="AY319" s="198"/>
      <c r="AZ319" s="19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  <c r="BZ319" s="198"/>
      <c r="CA319" s="199"/>
      <c r="CB319" s="200"/>
      <c r="CC319" s="200"/>
      <c r="CD319" s="200"/>
      <c r="CE319" s="199"/>
      <c r="CF319" s="199"/>
      <c r="CG319" s="199"/>
      <c r="CH319" s="199"/>
      <c r="CI319" s="199"/>
    </row>
    <row r="320" spans="5:87">
      <c r="E320" s="197"/>
      <c r="F320" s="197"/>
      <c r="G320" s="197"/>
      <c r="H320" s="197"/>
      <c r="I320" s="197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8"/>
      <c r="AT320" s="198"/>
      <c r="AU320" s="198"/>
      <c r="AV320" s="198"/>
      <c r="AW320" s="198"/>
      <c r="AX320" s="198"/>
      <c r="AY320" s="198"/>
      <c r="AZ320" s="19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9"/>
      <c r="CB320" s="200"/>
      <c r="CC320" s="200"/>
      <c r="CD320" s="200"/>
      <c r="CE320" s="199"/>
      <c r="CF320" s="199"/>
      <c r="CG320" s="199"/>
      <c r="CH320" s="199"/>
      <c r="CI320" s="199"/>
    </row>
    <row r="321" spans="5:87">
      <c r="E321" s="197"/>
      <c r="F321" s="197"/>
      <c r="G321" s="197"/>
      <c r="H321" s="197"/>
      <c r="I321" s="197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8"/>
      <c r="AT321" s="198"/>
      <c r="AU321" s="198"/>
      <c r="AV321" s="198"/>
      <c r="AW321" s="198"/>
      <c r="AX321" s="198"/>
      <c r="AY321" s="198"/>
      <c r="AZ321" s="19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  <c r="BZ321" s="198"/>
      <c r="CA321" s="199"/>
      <c r="CB321" s="200"/>
      <c r="CC321" s="200"/>
      <c r="CD321" s="200"/>
      <c r="CE321" s="199"/>
      <c r="CF321" s="199"/>
      <c r="CG321" s="199"/>
      <c r="CH321" s="199"/>
      <c r="CI321" s="199"/>
    </row>
    <row r="322" spans="5:87">
      <c r="E322" s="197"/>
      <c r="F322" s="197"/>
      <c r="G322" s="197"/>
      <c r="H322" s="197"/>
      <c r="I322" s="197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198"/>
      <c r="AT322" s="198"/>
      <c r="AU322" s="198"/>
      <c r="AV322" s="198"/>
      <c r="AW322" s="198"/>
      <c r="AX322" s="198"/>
      <c r="AY322" s="198"/>
      <c r="AZ322" s="19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  <c r="BZ322" s="198"/>
      <c r="CA322" s="199"/>
      <c r="CB322" s="200"/>
      <c r="CC322" s="200"/>
      <c r="CD322" s="200"/>
      <c r="CE322" s="199"/>
      <c r="CF322" s="199"/>
      <c r="CG322" s="199"/>
      <c r="CH322" s="199"/>
      <c r="CI322" s="199"/>
    </row>
    <row r="323" spans="5:87">
      <c r="E323" s="197"/>
      <c r="F323" s="197"/>
      <c r="G323" s="197"/>
      <c r="H323" s="197"/>
      <c r="I323" s="197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198"/>
      <c r="AT323" s="198"/>
      <c r="AU323" s="198"/>
      <c r="AV323" s="198"/>
      <c r="AW323" s="198"/>
      <c r="AX323" s="198"/>
      <c r="AY323" s="198"/>
      <c r="AZ323" s="19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9"/>
      <c r="CB323" s="200"/>
      <c r="CC323" s="200"/>
      <c r="CD323" s="200"/>
      <c r="CE323" s="199"/>
      <c r="CF323" s="199"/>
      <c r="CG323" s="199"/>
      <c r="CH323" s="199"/>
      <c r="CI323" s="199"/>
    </row>
    <row r="324" spans="5:87">
      <c r="E324" s="197"/>
      <c r="F324" s="197"/>
      <c r="G324" s="197"/>
      <c r="H324" s="197"/>
      <c r="I324" s="197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  <c r="BZ324" s="198"/>
      <c r="CA324" s="199"/>
      <c r="CB324" s="200"/>
      <c r="CC324" s="200"/>
      <c r="CD324" s="200"/>
      <c r="CE324" s="199"/>
      <c r="CF324" s="199"/>
      <c r="CG324" s="199"/>
      <c r="CH324" s="199"/>
      <c r="CI324" s="199"/>
    </row>
    <row r="325" spans="5:87">
      <c r="E325" s="197"/>
      <c r="F325" s="197"/>
      <c r="G325" s="197"/>
      <c r="H325" s="197"/>
      <c r="I325" s="197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  <c r="AO325" s="198"/>
      <c r="AP325" s="198"/>
      <c r="AQ325" s="198"/>
      <c r="AR325" s="198"/>
      <c r="AS325" s="198"/>
      <c r="AT325" s="198"/>
      <c r="AU325" s="198"/>
      <c r="AV325" s="198"/>
      <c r="AW325" s="198"/>
      <c r="AX325" s="198"/>
      <c r="AY325" s="198"/>
      <c r="AZ325" s="19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  <c r="BZ325" s="198"/>
      <c r="CA325" s="199"/>
      <c r="CB325" s="200"/>
      <c r="CC325" s="200"/>
      <c r="CD325" s="200"/>
      <c r="CE325" s="199"/>
      <c r="CF325" s="199"/>
      <c r="CG325" s="199"/>
      <c r="CH325" s="199"/>
      <c r="CI325" s="199"/>
    </row>
    <row r="326" spans="5:87">
      <c r="E326" s="197"/>
      <c r="F326" s="197"/>
      <c r="G326" s="197"/>
      <c r="H326" s="197"/>
      <c r="I326" s="197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  <c r="AO326" s="198"/>
      <c r="AP326" s="198"/>
      <c r="AQ326" s="198"/>
      <c r="AR326" s="198"/>
      <c r="AS326" s="198"/>
      <c r="AT326" s="198"/>
      <c r="AU326" s="198"/>
      <c r="AV326" s="198"/>
      <c r="AW326" s="198"/>
      <c r="AX326" s="198"/>
      <c r="AY326" s="198"/>
      <c r="AZ326" s="19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  <c r="BZ326" s="198"/>
      <c r="CA326" s="199"/>
      <c r="CB326" s="200"/>
      <c r="CC326" s="200"/>
      <c r="CD326" s="200"/>
      <c r="CE326" s="199"/>
      <c r="CF326" s="199"/>
      <c r="CG326" s="199"/>
      <c r="CH326" s="199"/>
      <c r="CI326" s="199"/>
    </row>
    <row r="327" spans="5:87">
      <c r="E327" s="197"/>
      <c r="F327" s="197"/>
      <c r="G327" s="197"/>
      <c r="H327" s="197"/>
      <c r="I327" s="197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8"/>
      <c r="AP327" s="198"/>
      <c r="AQ327" s="198"/>
      <c r="AR327" s="198"/>
      <c r="AS327" s="198"/>
      <c r="AT327" s="198"/>
      <c r="AU327" s="198"/>
      <c r="AV327" s="198"/>
      <c r="AW327" s="198"/>
      <c r="AX327" s="198"/>
      <c r="AY327" s="198"/>
      <c r="AZ327" s="19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  <c r="BZ327" s="198"/>
      <c r="CA327" s="199"/>
      <c r="CB327" s="200"/>
      <c r="CC327" s="200"/>
      <c r="CD327" s="200"/>
      <c r="CE327" s="199"/>
      <c r="CF327" s="199"/>
      <c r="CG327" s="199"/>
      <c r="CH327" s="199"/>
      <c r="CI327" s="199"/>
    </row>
    <row r="328" spans="5:87">
      <c r="E328" s="197"/>
      <c r="F328" s="197"/>
      <c r="G328" s="197"/>
      <c r="H328" s="197"/>
      <c r="I328" s="197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8"/>
      <c r="AT328" s="198"/>
      <c r="AU328" s="198"/>
      <c r="AV328" s="198"/>
      <c r="AW328" s="198"/>
      <c r="AX328" s="198"/>
      <c r="AY328" s="198"/>
      <c r="AZ328" s="19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  <c r="BZ328" s="198"/>
      <c r="CA328" s="199"/>
      <c r="CB328" s="200"/>
      <c r="CC328" s="200"/>
      <c r="CD328" s="200"/>
      <c r="CE328" s="199"/>
      <c r="CF328" s="199"/>
      <c r="CG328" s="199"/>
      <c r="CH328" s="199"/>
      <c r="CI328" s="199"/>
    </row>
    <row r="329" spans="5:87">
      <c r="E329" s="197"/>
      <c r="F329" s="197"/>
      <c r="G329" s="197"/>
      <c r="H329" s="197"/>
      <c r="I329" s="197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8"/>
      <c r="AT329" s="198"/>
      <c r="AU329" s="198"/>
      <c r="AV329" s="198"/>
      <c r="AW329" s="198"/>
      <c r="AX329" s="198"/>
      <c r="AY329" s="198"/>
      <c r="AZ329" s="19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9"/>
      <c r="CB329" s="200"/>
      <c r="CC329" s="200"/>
      <c r="CD329" s="200"/>
      <c r="CE329" s="199"/>
      <c r="CF329" s="199"/>
      <c r="CG329" s="199"/>
      <c r="CH329" s="199"/>
      <c r="CI329" s="199"/>
    </row>
    <row r="330" spans="5:87">
      <c r="E330" s="197"/>
      <c r="F330" s="197"/>
      <c r="G330" s="197"/>
      <c r="H330" s="197"/>
      <c r="I330" s="197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9"/>
      <c r="CB330" s="200"/>
      <c r="CC330" s="200"/>
      <c r="CD330" s="200"/>
      <c r="CE330" s="199"/>
      <c r="CF330" s="199"/>
      <c r="CG330" s="199"/>
      <c r="CH330" s="199"/>
      <c r="CI330" s="199"/>
    </row>
    <row r="331" spans="5:87">
      <c r="E331" s="197"/>
      <c r="F331" s="197"/>
      <c r="G331" s="197"/>
      <c r="H331" s="197"/>
      <c r="I331" s="197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9"/>
      <c r="CB331" s="200"/>
      <c r="CC331" s="200"/>
      <c r="CD331" s="200"/>
      <c r="CE331" s="199"/>
      <c r="CF331" s="199"/>
      <c r="CG331" s="199"/>
      <c r="CH331" s="199"/>
      <c r="CI331" s="199"/>
    </row>
    <row r="332" spans="5:87">
      <c r="E332" s="197"/>
      <c r="F332" s="197"/>
      <c r="G332" s="197"/>
      <c r="H332" s="197"/>
      <c r="I332" s="197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9"/>
      <c r="CB332" s="200"/>
      <c r="CC332" s="200"/>
      <c r="CD332" s="200"/>
      <c r="CE332" s="199"/>
      <c r="CF332" s="199"/>
      <c r="CG332" s="199"/>
      <c r="CH332" s="199"/>
      <c r="CI332" s="199"/>
    </row>
    <row r="333" spans="5:87">
      <c r="E333" s="197"/>
      <c r="F333" s="197"/>
      <c r="G333" s="197"/>
      <c r="H333" s="197"/>
      <c r="I333" s="197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8"/>
      <c r="AT333" s="198"/>
      <c r="AU333" s="198"/>
      <c r="AV333" s="198"/>
      <c r="AW333" s="198"/>
      <c r="AX333" s="198"/>
      <c r="AY333" s="198"/>
      <c r="AZ333" s="19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  <c r="BZ333" s="198"/>
      <c r="CA333" s="199"/>
      <c r="CB333" s="200"/>
      <c r="CC333" s="200"/>
      <c r="CD333" s="200"/>
      <c r="CE333" s="199"/>
      <c r="CF333" s="199"/>
      <c r="CG333" s="199"/>
      <c r="CH333" s="199"/>
      <c r="CI333" s="199"/>
    </row>
    <row r="334" spans="5:87">
      <c r="E334" s="197"/>
      <c r="F334" s="197"/>
      <c r="G334" s="197"/>
      <c r="H334" s="197"/>
      <c r="I334" s="197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8"/>
      <c r="AT334" s="198"/>
      <c r="AU334" s="198"/>
      <c r="AV334" s="198"/>
      <c r="AW334" s="198"/>
      <c r="AX334" s="198"/>
      <c r="AY334" s="198"/>
      <c r="AZ334" s="19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  <c r="BZ334" s="198"/>
      <c r="CA334" s="199"/>
      <c r="CB334" s="200"/>
      <c r="CC334" s="200"/>
      <c r="CD334" s="200"/>
      <c r="CE334" s="199"/>
      <c r="CF334" s="199"/>
      <c r="CG334" s="199"/>
      <c r="CH334" s="199"/>
      <c r="CI334" s="199"/>
    </row>
    <row r="335" spans="5:87">
      <c r="E335" s="197"/>
      <c r="F335" s="197"/>
      <c r="G335" s="197"/>
      <c r="H335" s="197"/>
      <c r="I335" s="197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198"/>
      <c r="AT335" s="198"/>
      <c r="AU335" s="198"/>
      <c r="AV335" s="198"/>
      <c r="AW335" s="198"/>
      <c r="AX335" s="198"/>
      <c r="AY335" s="198"/>
      <c r="AZ335" s="19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  <c r="BZ335" s="198"/>
      <c r="CA335" s="199"/>
      <c r="CB335" s="200"/>
      <c r="CC335" s="200"/>
      <c r="CD335" s="200"/>
      <c r="CE335" s="199"/>
      <c r="CF335" s="199"/>
      <c r="CG335" s="199"/>
      <c r="CH335" s="199"/>
      <c r="CI335" s="199"/>
    </row>
    <row r="336" spans="5:87">
      <c r="E336" s="197"/>
      <c r="F336" s="197"/>
      <c r="G336" s="197"/>
      <c r="H336" s="197"/>
      <c r="I336" s="197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198"/>
      <c r="AT336" s="198"/>
      <c r="AU336" s="198"/>
      <c r="AV336" s="198"/>
      <c r="AW336" s="198"/>
      <c r="AX336" s="198"/>
      <c r="AY336" s="198"/>
      <c r="AZ336" s="19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9"/>
      <c r="CB336" s="200"/>
      <c r="CC336" s="200"/>
      <c r="CD336" s="200"/>
      <c r="CE336" s="199"/>
      <c r="CF336" s="199"/>
      <c r="CG336" s="199"/>
      <c r="CH336" s="199"/>
      <c r="CI336" s="199"/>
    </row>
    <row r="337" spans="5:87">
      <c r="E337" s="197"/>
      <c r="F337" s="197"/>
      <c r="G337" s="197"/>
      <c r="H337" s="197"/>
      <c r="I337" s="197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198"/>
      <c r="AT337" s="198"/>
      <c r="AU337" s="198"/>
      <c r="AV337" s="198"/>
      <c r="AW337" s="198"/>
      <c r="AX337" s="198"/>
      <c r="AY337" s="198"/>
      <c r="AZ337" s="19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  <c r="BZ337" s="198"/>
      <c r="CA337" s="199"/>
      <c r="CB337" s="200"/>
      <c r="CC337" s="200"/>
      <c r="CD337" s="200"/>
      <c r="CE337" s="199"/>
      <c r="CF337" s="199"/>
      <c r="CG337" s="199"/>
      <c r="CH337" s="199"/>
      <c r="CI337" s="199"/>
    </row>
    <row r="338" spans="5:87">
      <c r="E338" s="197"/>
      <c r="F338" s="197"/>
      <c r="G338" s="197"/>
      <c r="H338" s="197"/>
      <c r="I338" s="197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  <c r="BZ338" s="198"/>
      <c r="CA338" s="199"/>
      <c r="CB338" s="200"/>
      <c r="CC338" s="200"/>
      <c r="CD338" s="200"/>
      <c r="CE338" s="199"/>
      <c r="CF338" s="199"/>
      <c r="CG338" s="199"/>
      <c r="CH338" s="199"/>
      <c r="CI338" s="199"/>
    </row>
    <row r="339" spans="5:87">
      <c r="E339" s="197"/>
      <c r="F339" s="197"/>
      <c r="G339" s="197"/>
      <c r="H339" s="197"/>
      <c r="I339" s="197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  <c r="AT339" s="198"/>
      <c r="AU339" s="198"/>
      <c r="AV339" s="198"/>
      <c r="AW339" s="198"/>
      <c r="AX339" s="198"/>
      <c r="AY339" s="198"/>
      <c r="AZ339" s="19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9"/>
      <c r="CB339" s="200"/>
      <c r="CC339" s="200"/>
      <c r="CD339" s="200"/>
      <c r="CE339" s="199"/>
      <c r="CF339" s="199"/>
      <c r="CG339" s="199"/>
      <c r="CH339" s="199"/>
      <c r="CI339" s="199"/>
    </row>
    <row r="340" spans="5:87">
      <c r="E340" s="197"/>
      <c r="F340" s="197"/>
      <c r="G340" s="197"/>
      <c r="H340" s="197"/>
      <c r="I340" s="197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  <c r="BZ340" s="198"/>
      <c r="CA340" s="199"/>
      <c r="CB340" s="200"/>
      <c r="CC340" s="200"/>
      <c r="CD340" s="200"/>
      <c r="CE340" s="199"/>
      <c r="CF340" s="199"/>
      <c r="CG340" s="199"/>
      <c r="CH340" s="199"/>
      <c r="CI340" s="199"/>
    </row>
    <row r="341" spans="5:87">
      <c r="E341" s="197"/>
      <c r="F341" s="197"/>
      <c r="G341" s="197"/>
      <c r="H341" s="197"/>
      <c r="I341" s="197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  <c r="AA341" s="198"/>
      <c r="AB341" s="198"/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  <c r="BZ341" s="198"/>
      <c r="CA341" s="199"/>
      <c r="CB341" s="200"/>
      <c r="CC341" s="200"/>
      <c r="CD341" s="200"/>
      <c r="CE341" s="199"/>
      <c r="CF341" s="199"/>
      <c r="CG341" s="199"/>
      <c r="CH341" s="199"/>
      <c r="CI341" s="199"/>
    </row>
    <row r="342" spans="5:87">
      <c r="E342" s="197"/>
      <c r="F342" s="197"/>
      <c r="G342" s="197"/>
      <c r="H342" s="197"/>
      <c r="I342" s="197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8"/>
      <c r="AD342" s="198"/>
      <c r="AE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  <c r="AO342" s="198"/>
      <c r="AP342" s="198"/>
      <c r="AQ342" s="198"/>
      <c r="AR342" s="198"/>
      <c r="AS342" s="198"/>
      <c r="AT342" s="198"/>
      <c r="AU342" s="198"/>
      <c r="AV342" s="198"/>
      <c r="AW342" s="198"/>
      <c r="AX342" s="198"/>
      <c r="AY342" s="198"/>
      <c r="AZ342" s="19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  <c r="BZ342" s="198"/>
      <c r="CA342" s="199"/>
      <c r="CB342" s="200"/>
      <c r="CC342" s="200"/>
      <c r="CD342" s="200"/>
      <c r="CE342" s="199"/>
      <c r="CF342" s="199"/>
      <c r="CG342" s="199"/>
      <c r="CH342" s="199"/>
      <c r="CI342" s="199"/>
    </row>
    <row r="343" spans="5:87">
      <c r="E343" s="197"/>
      <c r="F343" s="197"/>
      <c r="G343" s="197"/>
      <c r="H343" s="197"/>
      <c r="I343" s="197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8"/>
      <c r="AD343" s="198"/>
      <c r="AE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  <c r="BZ343" s="198"/>
      <c r="CA343" s="199"/>
      <c r="CB343" s="200"/>
      <c r="CC343" s="200"/>
      <c r="CD343" s="200"/>
      <c r="CE343" s="199"/>
      <c r="CF343" s="199"/>
      <c r="CG343" s="199"/>
      <c r="CH343" s="199"/>
      <c r="CI343" s="199"/>
    </row>
    <row r="344" spans="5:87">
      <c r="E344" s="197"/>
      <c r="F344" s="197"/>
      <c r="G344" s="197"/>
      <c r="H344" s="197"/>
      <c r="I344" s="197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8"/>
      <c r="AT344" s="198"/>
      <c r="AU344" s="198"/>
      <c r="AV344" s="198"/>
      <c r="AW344" s="198"/>
      <c r="AX344" s="198"/>
      <c r="AY344" s="198"/>
      <c r="AZ344" s="19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  <c r="BZ344" s="198"/>
      <c r="CA344" s="199"/>
      <c r="CB344" s="200"/>
      <c r="CC344" s="200"/>
      <c r="CD344" s="200"/>
      <c r="CE344" s="199"/>
      <c r="CF344" s="199"/>
      <c r="CG344" s="199"/>
      <c r="CH344" s="199"/>
      <c r="CI344" s="199"/>
    </row>
    <row r="345" spans="5:87">
      <c r="E345" s="197"/>
      <c r="F345" s="197"/>
      <c r="G345" s="197"/>
      <c r="H345" s="197"/>
      <c r="I345" s="197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8"/>
      <c r="AD345" s="198"/>
      <c r="AE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8"/>
      <c r="AT345" s="198"/>
      <c r="AU345" s="198"/>
      <c r="AV345" s="198"/>
      <c r="AW345" s="198"/>
      <c r="AX345" s="198"/>
      <c r="AY345" s="198"/>
      <c r="AZ345" s="19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  <c r="BZ345" s="198"/>
      <c r="CA345" s="199"/>
      <c r="CB345" s="200"/>
      <c r="CC345" s="200"/>
      <c r="CD345" s="200"/>
      <c r="CE345" s="199"/>
      <c r="CF345" s="199"/>
      <c r="CG345" s="199"/>
      <c r="CH345" s="199"/>
      <c r="CI345" s="199"/>
    </row>
    <row r="346" spans="5:87">
      <c r="E346" s="197"/>
      <c r="F346" s="197"/>
      <c r="G346" s="197"/>
      <c r="H346" s="197"/>
      <c r="I346" s="197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  <c r="AR346" s="198"/>
      <c r="AS346" s="198"/>
      <c r="AT346" s="198"/>
      <c r="AU346" s="198"/>
      <c r="AV346" s="198"/>
      <c r="AW346" s="198"/>
      <c r="AX346" s="198"/>
      <c r="AY346" s="198"/>
      <c r="AZ346" s="19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  <c r="BZ346" s="198"/>
      <c r="CA346" s="199"/>
      <c r="CB346" s="200"/>
      <c r="CC346" s="200"/>
      <c r="CD346" s="200"/>
      <c r="CE346" s="199"/>
      <c r="CF346" s="199"/>
      <c r="CG346" s="199"/>
      <c r="CH346" s="199"/>
      <c r="CI346" s="199"/>
    </row>
    <row r="347" spans="5:87">
      <c r="E347" s="197"/>
      <c r="F347" s="197"/>
      <c r="G347" s="197"/>
      <c r="H347" s="197"/>
      <c r="I347" s="197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198"/>
      <c r="AK347" s="198"/>
      <c r="AL347" s="198"/>
      <c r="AM347" s="198"/>
      <c r="AN347" s="198"/>
      <c r="AO347" s="198"/>
      <c r="AP347" s="198"/>
      <c r="AQ347" s="198"/>
      <c r="AR347" s="198"/>
      <c r="AS347" s="198"/>
      <c r="AT347" s="198"/>
      <c r="AU347" s="198"/>
      <c r="AV347" s="198"/>
      <c r="AW347" s="198"/>
      <c r="AX347" s="198"/>
      <c r="AY347" s="198"/>
      <c r="AZ347" s="19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  <c r="BZ347" s="198"/>
      <c r="CA347" s="199"/>
      <c r="CB347" s="200"/>
      <c r="CC347" s="200"/>
      <c r="CD347" s="200"/>
      <c r="CE347" s="199"/>
      <c r="CF347" s="199"/>
      <c r="CG347" s="199"/>
      <c r="CH347" s="199"/>
      <c r="CI347" s="199"/>
    </row>
    <row r="348" spans="5:87">
      <c r="E348" s="197"/>
      <c r="F348" s="197"/>
      <c r="G348" s="197"/>
      <c r="H348" s="197"/>
      <c r="I348" s="197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  <c r="AA348" s="198"/>
      <c r="AB348" s="198"/>
      <c r="AC348" s="198"/>
      <c r="AD348" s="198"/>
      <c r="AE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  <c r="AR348" s="198"/>
      <c r="AS348" s="198"/>
      <c r="AT348" s="198"/>
      <c r="AU348" s="198"/>
      <c r="AV348" s="198"/>
      <c r="AW348" s="198"/>
      <c r="AX348" s="198"/>
      <c r="AY348" s="198"/>
      <c r="AZ348" s="19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  <c r="BZ348" s="198"/>
      <c r="CA348" s="199"/>
      <c r="CB348" s="200"/>
      <c r="CC348" s="200"/>
      <c r="CD348" s="200"/>
      <c r="CE348" s="199"/>
      <c r="CF348" s="199"/>
      <c r="CG348" s="199"/>
      <c r="CH348" s="199"/>
      <c r="CI348" s="199"/>
    </row>
    <row r="349" spans="5:87">
      <c r="E349" s="197"/>
      <c r="F349" s="197"/>
      <c r="G349" s="197"/>
      <c r="H349" s="197"/>
      <c r="I349" s="197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  <c r="AA349" s="198"/>
      <c r="AB349" s="198"/>
      <c r="AC349" s="198"/>
      <c r="AD349" s="198"/>
      <c r="AE349" s="198"/>
      <c r="AF349" s="198"/>
      <c r="AG349" s="198"/>
      <c r="AH349" s="198"/>
      <c r="AI349" s="198"/>
      <c r="AJ349" s="198"/>
      <c r="AK349" s="198"/>
      <c r="AL349" s="198"/>
      <c r="AM349" s="198"/>
      <c r="AN349" s="198"/>
      <c r="AO349" s="198"/>
      <c r="AP349" s="198"/>
      <c r="AQ349" s="198"/>
      <c r="AR349" s="198"/>
      <c r="AS349" s="198"/>
      <c r="AT349" s="198"/>
      <c r="AU349" s="198"/>
      <c r="AV349" s="198"/>
      <c r="AW349" s="198"/>
      <c r="AX349" s="198"/>
      <c r="AY349" s="198"/>
      <c r="AZ349" s="19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  <c r="BZ349" s="198"/>
      <c r="CA349" s="199"/>
      <c r="CB349" s="200"/>
      <c r="CC349" s="200"/>
      <c r="CD349" s="200"/>
      <c r="CE349" s="199"/>
      <c r="CF349" s="199"/>
      <c r="CG349" s="199"/>
      <c r="CH349" s="199"/>
      <c r="CI349" s="199"/>
    </row>
    <row r="350" spans="5:87">
      <c r="E350" s="197"/>
      <c r="F350" s="197"/>
      <c r="G350" s="197"/>
      <c r="H350" s="197"/>
      <c r="I350" s="197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  <c r="AA350" s="198"/>
      <c r="AB350" s="198"/>
      <c r="AC350" s="198"/>
      <c r="AD350" s="198"/>
      <c r="AE350" s="198"/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8"/>
      <c r="AP350" s="198"/>
      <c r="AQ350" s="198"/>
      <c r="AR350" s="198"/>
      <c r="AS350" s="198"/>
      <c r="AT350" s="198"/>
      <c r="AU350" s="198"/>
      <c r="AV350" s="198"/>
      <c r="AW350" s="198"/>
      <c r="AX350" s="198"/>
      <c r="AY350" s="198"/>
      <c r="AZ350" s="19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  <c r="BZ350" s="198"/>
      <c r="CA350" s="199"/>
      <c r="CB350" s="200"/>
      <c r="CC350" s="200"/>
      <c r="CD350" s="200"/>
      <c r="CE350" s="199"/>
      <c r="CF350" s="199"/>
      <c r="CG350" s="199"/>
      <c r="CH350" s="199"/>
      <c r="CI350" s="199"/>
    </row>
    <row r="351" spans="5:87">
      <c r="E351" s="197"/>
      <c r="F351" s="197"/>
      <c r="G351" s="197"/>
      <c r="H351" s="197"/>
      <c r="I351" s="197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  <c r="BZ351" s="198"/>
      <c r="CA351" s="199"/>
      <c r="CB351" s="200"/>
      <c r="CC351" s="200"/>
      <c r="CD351" s="200"/>
      <c r="CE351" s="199"/>
      <c r="CF351" s="199"/>
      <c r="CG351" s="199"/>
      <c r="CH351" s="199"/>
      <c r="CI351" s="199"/>
    </row>
    <row r="352" spans="5:87">
      <c r="E352" s="197"/>
      <c r="F352" s="197"/>
      <c r="G352" s="197"/>
      <c r="H352" s="197"/>
      <c r="I352" s="197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  <c r="AO352" s="198"/>
      <c r="AP352" s="198"/>
      <c r="AQ352" s="198"/>
      <c r="AR352" s="198"/>
      <c r="AS352" s="198"/>
      <c r="AT352" s="198"/>
      <c r="AU352" s="198"/>
      <c r="AV352" s="198"/>
      <c r="AW352" s="198"/>
      <c r="AX352" s="198"/>
      <c r="AY352" s="198"/>
      <c r="AZ352" s="19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  <c r="BZ352" s="198"/>
      <c r="CA352" s="199"/>
      <c r="CB352" s="200"/>
      <c r="CC352" s="200"/>
      <c r="CD352" s="200"/>
      <c r="CE352" s="199"/>
      <c r="CF352" s="199"/>
      <c r="CG352" s="199"/>
      <c r="CH352" s="199"/>
      <c r="CI352" s="199"/>
    </row>
    <row r="353" spans="5:87">
      <c r="E353" s="197"/>
      <c r="F353" s="197"/>
      <c r="G353" s="197"/>
      <c r="H353" s="197"/>
      <c r="I353" s="197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  <c r="AA353" s="198"/>
      <c r="AB353" s="198"/>
      <c r="AC353" s="198"/>
      <c r="AD353" s="198"/>
      <c r="AE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  <c r="AO353" s="198"/>
      <c r="AP353" s="198"/>
      <c r="AQ353" s="198"/>
      <c r="AR353" s="198"/>
      <c r="AS353" s="198"/>
      <c r="AT353" s="198"/>
      <c r="AU353" s="198"/>
      <c r="AV353" s="198"/>
      <c r="AW353" s="198"/>
      <c r="AX353" s="198"/>
      <c r="AY353" s="198"/>
      <c r="AZ353" s="19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  <c r="BZ353" s="198"/>
      <c r="CA353" s="199"/>
      <c r="CB353" s="200"/>
      <c r="CC353" s="200"/>
      <c r="CD353" s="200"/>
      <c r="CE353" s="199"/>
      <c r="CF353" s="199"/>
      <c r="CG353" s="199"/>
      <c r="CH353" s="199"/>
      <c r="CI353" s="199"/>
    </row>
    <row r="354" spans="5:87">
      <c r="E354" s="197"/>
      <c r="F354" s="197"/>
      <c r="G354" s="197"/>
      <c r="H354" s="197"/>
      <c r="I354" s="197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  <c r="AA354" s="198"/>
      <c r="AB354" s="198"/>
      <c r="AC354" s="198"/>
      <c r="AD354" s="198"/>
      <c r="AE354" s="198"/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8"/>
      <c r="AP354" s="198"/>
      <c r="AQ354" s="198"/>
      <c r="AR354" s="198"/>
      <c r="AS354" s="198"/>
      <c r="AT354" s="198"/>
      <c r="AU354" s="198"/>
      <c r="AV354" s="198"/>
      <c r="AW354" s="198"/>
      <c r="AX354" s="198"/>
      <c r="AY354" s="198"/>
      <c r="AZ354" s="19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  <c r="BZ354" s="198"/>
      <c r="CA354" s="199"/>
      <c r="CB354" s="200"/>
      <c r="CC354" s="200"/>
      <c r="CD354" s="200"/>
      <c r="CE354" s="199"/>
      <c r="CF354" s="199"/>
      <c r="CG354" s="199"/>
      <c r="CH354" s="199"/>
      <c r="CI354" s="199"/>
    </row>
    <row r="355" spans="5:87">
      <c r="E355" s="197"/>
      <c r="F355" s="197"/>
      <c r="G355" s="197"/>
      <c r="H355" s="197"/>
      <c r="I355" s="197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198"/>
      <c r="AK355" s="198"/>
      <c r="AL355" s="198"/>
      <c r="AM355" s="198"/>
      <c r="AN355" s="198"/>
      <c r="AO355" s="198"/>
      <c r="AP355" s="198"/>
      <c r="AQ355" s="198"/>
      <c r="AR355" s="198"/>
      <c r="AS355" s="198"/>
      <c r="AT355" s="198"/>
      <c r="AU355" s="198"/>
      <c r="AV355" s="198"/>
      <c r="AW355" s="198"/>
      <c r="AX355" s="198"/>
      <c r="AY355" s="198"/>
      <c r="AZ355" s="19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  <c r="BZ355" s="198"/>
      <c r="CA355" s="199"/>
      <c r="CB355" s="200"/>
      <c r="CC355" s="200"/>
      <c r="CD355" s="200"/>
      <c r="CE355" s="199"/>
      <c r="CF355" s="199"/>
      <c r="CG355" s="199"/>
      <c r="CH355" s="199"/>
      <c r="CI355" s="199"/>
    </row>
    <row r="356" spans="5:87">
      <c r="E356" s="197"/>
      <c r="F356" s="197"/>
      <c r="G356" s="197"/>
      <c r="H356" s="197"/>
      <c r="I356" s="197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198"/>
      <c r="AT356" s="198"/>
      <c r="AU356" s="198"/>
      <c r="AV356" s="198"/>
      <c r="AW356" s="198"/>
      <c r="AX356" s="198"/>
      <c r="AY356" s="198"/>
      <c r="AZ356" s="19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  <c r="BZ356" s="198"/>
      <c r="CA356" s="199"/>
      <c r="CB356" s="200"/>
      <c r="CC356" s="200"/>
      <c r="CD356" s="200"/>
      <c r="CE356" s="199"/>
      <c r="CF356" s="199"/>
      <c r="CG356" s="199"/>
      <c r="CH356" s="199"/>
      <c r="CI356" s="199"/>
    </row>
    <row r="357" spans="5:87">
      <c r="E357" s="197"/>
      <c r="F357" s="197"/>
      <c r="G357" s="197"/>
      <c r="H357" s="197"/>
      <c r="I357" s="197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8"/>
      <c r="AD357" s="198"/>
      <c r="AE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  <c r="AO357" s="198"/>
      <c r="AP357" s="198"/>
      <c r="AQ357" s="198"/>
      <c r="AR357" s="198"/>
      <c r="AS357" s="198"/>
      <c r="AT357" s="198"/>
      <c r="AU357" s="198"/>
      <c r="AV357" s="198"/>
      <c r="AW357" s="198"/>
      <c r="AX357" s="198"/>
      <c r="AY357" s="198"/>
      <c r="AZ357" s="19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  <c r="BZ357" s="198"/>
      <c r="CA357" s="199"/>
      <c r="CB357" s="200"/>
      <c r="CC357" s="200"/>
      <c r="CD357" s="200"/>
      <c r="CE357" s="199"/>
      <c r="CF357" s="199"/>
      <c r="CG357" s="199"/>
      <c r="CH357" s="199"/>
      <c r="CI357" s="199"/>
    </row>
    <row r="358" spans="5:87">
      <c r="E358" s="197"/>
      <c r="F358" s="197"/>
      <c r="G358" s="197"/>
      <c r="H358" s="197"/>
      <c r="I358" s="197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8"/>
      <c r="AD358" s="198"/>
      <c r="AE358" s="198"/>
      <c r="AF358" s="198"/>
      <c r="AG358" s="198"/>
      <c r="AH358" s="198"/>
      <c r="AI358" s="198"/>
      <c r="AJ358" s="198"/>
      <c r="AK358" s="198"/>
      <c r="AL358" s="198"/>
      <c r="AM358" s="198"/>
      <c r="AN358" s="198"/>
      <c r="AO358" s="198"/>
      <c r="AP358" s="198"/>
      <c r="AQ358" s="198"/>
      <c r="AR358" s="198"/>
      <c r="AS358" s="198"/>
      <c r="AT358" s="198"/>
      <c r="AU358" s="198"/>
      <c r="AV358" s="198"/>
      <c r="AW358" s="198"/>
      <c r="AX358" s="198"/>
      <c r="AY358" s="198"/>
      <c r="AZ358" s="19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  <c r="BZ358" s="198"/>
      <c r="CA358" s="199"/>
      <c r="CB358" s="200"/>
      <c r="CC358" s="200"/>
      <c r="CD358" s="200"/>
      <c r="CE358" s="199"/>
      <c r="CF358" s="199"/>
      <c r="CG358" s="199"/>
      <c r="CH358" s="199"/>
      <c r="CI358" s="199"/>
    </row>
    <row r="359" spans="5:87">
      <c r="E359" s="197"/>
      <c r="F359" s="197"/>
      <c r="G359" s="197"/>
      <c r="H359" s="197"/>
      <c r="I359" s="197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8"/>
      <c r="AD359" s="198"/>
      <c r="AE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  <c r="AO359" s="198"/>
      <c r="AP359" s="198"/>
      <c r="AQ359" s="198"/>
      <c r="AR359" s="198"/>
      <c r="AS359" s="198"/>
      <c r="AT359" s="198"/>
      <c r="AU359" s="198"/>
      <c r="AV359" s="198"/>
      <c r="AW359" s="198"/>
      <c r="AX359" s="198"/>
      <c r="AY359" s="198"/>
      <c r="AZ359" s="19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  <c r="BZ359" s="198"/>
      <c r="CA359" s="199"/>
      <c r="CB359" s="200"/>
      <c r="CC359" s="200"/>
      <c r="CD359" s="200"/>
      <c r="CE359" s="199"/>
      <c r="CF359" s="199"/>
      <c r="CG359" s="199"/>
      <c r="CH359" s="199"/>
      <c r="CI359" s="199"/>
    </row>
    <row r="360" spans="5:87">
      <c r="E360" s="197"/>
      <c r="F360" s="197"/>
      <c r="G360" s="197"/>
      <c r="H360" s="197"/>
      <c r="I360" s="197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8"/>
      <c r="AD360" s="198"/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  <c r="AR360" s="198"/>
      <c r="AS360" s="198"/>
      <c r="AT360" s="198"/>
      <c r="AU360" s="198"/>
      <c r="AV360" s="198"/>
      <c r="AW360" s="198"/>
      <c r="AX360" s="198"/>
      <c r="AY360" s="198"/>
      <c r="AZ360" s="19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  <c r="BZ360" s="198"/>
      <c r="CA360" s="199"/>
      <c r="CB360" s="200"/>
      <c r="CC360" s="200"/>
      <c r="CD360" s="200"/>
      <c r="CE360" s="199"/>
      <c r="CF360" s="199"/>
      <c r="CG360" s="199"/>
      <c r="CH360" s="199"/>
      <c r="CI360" s="199"/>
    </row>
    <row r="361" spans="5:87">
      <c r="E361" s="197"/>
      <c r="F361" s="197"/>
      <c r="G361" s="197"/>
      <c r="H361" s="197"/>
      <c r="I361" s="197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8"/>
      <c r="AD361" s="198"/>
      <c r="AE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  <c r="AO361" s="198"/>
      <c r="AP361" s="198"/>
      <c r="AQ361" s="198"/>
      <c r="AR361" s="198"/>
      <c r="AS361" s="198"/>
      <c r="AT361" s="198"/>
      <c r="AU361" s="198"/>
      <c r="AV361" s="198"/>
      <c r="AW361" s="198"/>
      <c r="AX361" s="198"/>
      <c r="AY361" s="198"/>
      <c r="AZ361" s="19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  <c r="BZ361" s="198"/>
      <c r="CA361" s="199"/>
      <c r="CB361" s="200"/>
      <c r="CC361" s="200"/>
      <c r="CD361" s="200"/>
      <c r="CE361" s="199"/>
      <c r="CF361" s="199"/>
      <c r="CG361" s="199"/>
      <c r="CH361" s="199"/>
      <c r="CI361" s="199"/>
    </row>
    <row r="362" spans="5:87">
      <c r="E362" s="197"/>
      <c r="F362" s="197"/>
      <c r="G362" s="197"/>
      <c r="H362" s="197"/>
      <c r="I362" s="197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  <c r="AO362" s="198"/>
      <c r="AP362" s="198"/>
      <c r="AQ362" s="198"/>
      <c r="AR362" s="198"/>
      <c r="AS362" s="198"/>
      <c r="AT362" s="198"/>
      <c r="AU362" s="198"/>
      <c r="AV362" s="198"/>
      <c r="AW362" s="198"/>
      <c r="AX362" s="198"/>
      <c r="AY362" s="198"/>
      <c r="AZ362" s="19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  <c r="BZ362" s="198"/>
      <c r="CA362" s="199"/>
      <c r="CB362" s="200"/>
      <c r="CC362" s="200"/>
      <c r="CD362" s="200"/>
      <c r="CE362" s="199"/>
      <c r="CF362" s="199"/>
      <c r="CG362" s="199"/>
      <c r="CH362" s="199"/>
      <c r="CI362" s="199"/>
    </row>
    <row r="363" spans="5:87">
      <c r="E363" s="197"/>
      <c r="F363" s="197"/>
      <c r="G363" s="197"/>
      <c r="H363" s="197"/>
      <c r="I363" s="197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198"/>
      <c r="AA363" s="198"/>
      <c r="AB363" s="198"/>
      <c r="AC363" s="198"/>
      <c r="AD363" s="198"/>
      <c r="AE363" s="198"/>
      <c r="AF363" s="198"/>
      <c r="AG363" s="198"/>
      <c r="AH363" s="198"/>
      <c r="AI363" s="198"/>
      <c r="AJ363" s="198"/>
      <c r="AK363" s="198"/>
      <c r="AL363" s="198"/>
      <c r="AM363" s="198"/>
      <c r="AN363" s="198"/>
      <c r="AO363" s="198"/>
      <c r="AP363" s="198"/>
      <c r="AQ363" s="198"/>
      <c r="AR363" s="198"/>
      <c r="AS363" s="198"/>
      <c r="AT363" s="198"/>
      <c r="AU363" s="198"/>
      <c r="AV363" s="198"/>
      <c r="AW363" s="198"/>
      <c r="AX363" s="198"/>
      <c r="AY363" s="198"/>
      <c r="AZ363" s="19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  <c r="BZ363" s="198"/>
      <c r="CA363" s="199"/>
      <c r="CB363" s="200"/>
      <c r="CC363" s="200"/>
      <c r="CD363" s="200"/>
      <c r="CE363" s="199"/>
      <c r="CF363" s="199"/>
      <c r="CG363" s="199"/>
      <c r="CH363" s="199"/>
      <c r="CI363" s="199"/>
    </row>
    <row r="364" spans="5:87">
      <c r="E364" s="197"/>
      <c r="F364" s="197"/>
      <c r="G364" s="197"/>
      <c r="H364" s="197"/>
      <c r="I364" s="197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  <c r="AA364" s="198"/>
      <c r="AB364" s="198"/>
      <c r="AC364" s="198"/>
      <c r="AD364" s="198"/>
      <c r="AE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  <c r="AO364" s="198"/>
      <c r="AP364" s="198"/>
      <c r="AQ364" s="198"/>
      <c r="AR364" s="198"/>
      <c r="AS364" s="198"/>
      <c r="AT364" s="198"/>
      <c r="AU364" s="198"/>
      <c r="AV364" s="198"/>
      <c r="AW364" s="198"/>
      <c r="AX364" s="198"/>
      <c r="AY364" s="198"/>
      <c r="AZ364" s="19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  <c r="BZ364" s="198"/>
      <c r="CA364" s="199"/>
      <c r="CB364" s="200"/>
      <c r="CC364" s="200"/>
      <c r="CD364" s="200"/>
      <c r="CE364" s="199"/>
      <c r="CF364" s="199"/>
      <c r="CG364" s="199"/>
      <c r="CH364" s="199"/>
      <c r="CI364" s="199"/>
    </row>
    <row r="365" spans="5:87">
      <c r="E365" s="197"/>
      <c r="F365" s="197"/>
      <c r="G365" s="197"/>
      <c r="H365" s="197"/>
      <c r="I365" s="197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  <c r="AA365" s="198"/>
      <c r="AB365" s="198"/>
      <c r="AC365" s="198"/>
      <c r="AD365" s="198"/>
      <c r="AE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  <c r="AO365" s="198"/>
      <c r="AP365" s="198"/>
      <c r="AQ365" s="198"/>
      <c r="AR365" s="198"/>
      <c r="AS365" s="198"/>
      <c r="AT365" s="198"/>
      <c r="AU365" s="198"/>
      <c r="AV365" s="198"/>
      <c r="AW365" s="198"/>
      <c r="AX365" s="198"/>
      <c r="AY365" s="198"/>
      <c r="AZ365" s="19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  <c r="BZ365" s="198"/>
      <c r="CA365" s="199"/>
      <c r="CB365" s="200"/>
      <c r="CC365" s="200"/>
      <c r="CD365" s="200"/>
      <c r="CE365" s="199"/>
      <c r="CF365" s="199"/>
      <c r="CG365" s="199"/>
      <c r="CH365" s="199"/>
      <c r="CI365" s="199"/>
    </row>
    <row r="366" spans="5:87">
      <c r="E366" s="197"/>
      <c r="F366" s="197"/>
      <c r="G366" s="197"/>
      <c r="H366" s="197"/>
      <c r="I366" s="197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8"/>
      <c r="AD366" s="198"/>
      <c r="AE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  <c r="AO366" s="198"/>
      <c r="AP366" s="198"/>
      <c r="AQ366" s="198"/>
      <c r="AR366" s="198"/>
      <c r="AS366" s="198"/>
      <c r="AT366" s="198"/>
      <c r="AU366" s="198"/>
      <c r="AV366" s="198"/>
      <c r="AW366" s="198"/>
      <c r="AX366" s="198"/>
      <c r="AY366" s="198"/>
      <c r="AZ366" s="19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  <c r="BZ366" s="198"/>
      <c r="CA366" s="199"/>
      <c r="CB366" s="200"/>
      <c r="CC366" s="200"/>
      <c r="CD366" s="200"/>
      <c r="CE366" s="199"/>
      <c r="CF366" s="199"/>
      <c r="CG366" s="199"/>
      <c r="CH366" s="199"/>
      <c r="CI366" s="199"/>
    </row>
    <row r="367" spans="5:87">
      <c r="E367" s="197"/>
      <c r="F367" s="197"/>
      <c r="G367" s="197"/>
      <c r="H367" s="197"/>
      <c r="I367" s="197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  <c r="AR367" s="198"/>
      <c r="AS367" s="198"/>
      <c r="AT367" s="198"/>
      <c r="AU367" s="198"/>
      <c r="AV367" s="198"/>
      <c r="AW367" s="198"/>
      <c r="AX367" s="198"/>
      <c r="AY367" s="198"/>
      <c r="AZ367" s="19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  <c r="BZ367" s="198"/>
      <c r="CA367" s="199"/>
      <c r="CB367" s="200"/>
      <c r="CC367" s="200"/>
      <c r="CD367" s="200"/>
      <c r="CE367" s="199"/>
      <c r="CF367" s="199"/>
      <c r="CG367" s="199"/>
      <c r="CH367" s="199"/>
      <c r="CI367" s="199"/>
    </row>
    <row r="368" spans="5:87">
      <c r="E368" s="197"/>
      <c r="F368" s="197"/>
      <c r="G368" s="197"/>
      <c r="H368" s="197"/>
      <c r="I368" s="197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  <c r="AO368" s="198"/>
      <c r="AP368" s="198"/>
      <c r="AQ368" s="198"/>
      <c r="AR368" s="198"/>
      <c r="AS368" s="198"/>
      <c r="AT368" s="198"/>
      <c r="AU368" s="198"/>
      <c r="AV368" s="198"/>
      <c r="AW368" s="198"/>
      <c r="AX368" s="198"/>
      <c r="AY368" s="198"/>
      <c r="AZ368" s="19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  <c r="BZ368" s="198"/>
      <c r="CA368" s="199"/>
      <c r="CB368" s="200"/>
      <c r="CC368" s="200"/>
      <c r="CD368" s="200"/>
      <c r="CE368" s="199"/>
      <c r="CF368" s="199"/>
      <c r="CG368" s="199"/>
      <c r="CH368" s="199"/>
      <c r="CI368" s="199"/>
    </row>
    <row r="369" spans="5:87">
      <c r="E369" s="197"/>
      <c r="F369" s="197"/>
      <c r="G369" s="197"/>
      <c r="H369" s="197"/>
      <c r="I369" s="197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  <c r="AR369" s="198"/>
      <c r="AS369" s="198"/>
      <c r="AT369" s="198"/>
      <c r="AU369" s="198"/>
      <c r="AV369" s="198"/>
      <c r="AW369" s="198"/>
      <c r="AX369" s="198"/>
      <c r="AY369" s="198"/>
      <c r="AZ369" s="19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  <c r="BZ369" s="198"/>
      <c r="CA369" s="199"/>
      <c r="CB369" s="200"/>
      <c r="CC369" s="200"/>
      <c r="CD369" s="200"/>
      <c r="CE369" s="199"/>
      <c r="CF369" s="199"/>
      <c r="CG369" s="199"/>
      <c r="CH369" s="199"/>
      <c r="CI369" s="199"/>
    </row>
    <row r="370" spans="5:87">
      <c r="E370" s="197"/>
      <c r="F370" s="197"/>
      <c r="G370" s="197"/>
      <c r="H370" s="197"/>
      <c r="I370" s="197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  <c r="AT370" s="198"/>
      <c r="AU370" s="198"/>
      <c r="AV370" s="198"/>
      <c r="AW370" s="198"/>
      <c r="AX370" s="198"/>
      <c r="AY370" s="198"/>
      <c r="AZ370" s="19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  <c r="BZ370" s="198"/>
      <c r="CA370" s="199"/>
      <c r="CB370" s="200"/>
      <c r="CC370" s="200"/>
      <c r="CD370" s="200"/>
      <c r="CE370" s="199"/>
      <c r="CF370" s="199"/>
      <c r="CG370" s="199"/>
      <c r="CH370" s="199"/>
      <c r="CI370" s="199"/>
    </row>
    <row r="371" spans="5:87">
      <c r="E371" s="197"/>
      <c r="F371" s="197"/>
      <c r="G371" s="197"/>
      <c r="H371" s="197"/>
      <c r="I371" s="197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8"/>
      <c r="AT371" s="198"/>
      <c r="AU371" s="198"/>
      <c r="AV371" s="198"/>
      <c r="AW371" s="198"/>
      <c r="AX371" s="198"/>
      <c r="AY371" s="198"/>
      <c r="AZ371" s="19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  <c r="BZ371" s="198"/>
      <c r="CA371" s="199"/>
      <c r="CB371" s="200"/>
      <c r="CC371" s="200"/>
      <c r="CD371" s="200"/>
      <c r="CE371" s="199"/>
      <c r="CF371" s="199"/>
      <c r="CG371" s="199"/>
      <c r="CH371" s="199"/>
      <c r="CI371" s="199"/>
    </row>
    <row r="372" spans="5:87">
      <c r="E372" s="197"/>
      <c r="F372" s="197"/>
      <c r="G372" s="197"/>
      <c r="H372" s="197"/>
      <c r="I372" s="197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198"/>
      <c r="AT372" s="198"/>
      <c r="AU372" s="198"/>
      <c r="AV372" s="198"/>
      <c r="AW372" s="198"/>
      <c r="AX372" s="198"/>
      <c r="AY372" s="198"/>
      <c r="AZ372" s="19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  <c r="BZ372" s="198"/>
      <c r="CA372" s="199"/>
      <c r="CB372" s="200"/>
      <c r="CC372" s="200"/>
      <c r="CD372" s="200"/>
      <c r="CE372" s="199"/>
      <c r="CF372" s="199"/>
      <c r="CG372" s="199"/>
      <c r="CH372" s="199"/>
      <c r="CI372" s="199"/>
    </row>
    <row r="373" spans="5:87">
      <c r="E373" s="197"/>
      <c r="F373" s="197"/>
      <c r="G373" s="197"/>
      <c r="H373" s="197"/>
      <c r="I373" s="197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8"/>
      <c r="AT373" s="198"/>
      <c r="AU373" s="198"/>
      <c r="AV373" s="198"/>
      <c r="AW373" s="198"/>
      <c r="AX373" s="198"/>
      <c r="AY373" s="198"/>
      <c r="AZ373" s="19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  <c r="BZ373" s="198"/>
      <c r="CA373" s="199"/>
      <c r="CB373" s="200"/>
      <c r="CC373" s="200"/>
      <c r="CD373" s="200"/>
      <c r="CE373" s="199"/>
      <c r="CF373" s="199"/>
      <c r="CG373" s="199"/>
      <c r="CH373" s="199"/>
      <c r="CI373" s="199"/>
    </row>
    <row r="374" spans="5:87">
      <c r="E374" s="197"/>
      <c r="F374" s="197"/>
      <c r="G374" s="197"/>
      <c r="H374" s="197"/>
      <c r="I374" s="197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198"/>
      <c r="AT374" s="198"/>
      <c r="AU374" s="198"/>
      <c r="AV374" s="198"/>
      <c r="AW374" s="198"/>
      <c r="AX374" s="198"/>
      <c r="AY374" s="198"/>
      <c r="AZ374" s="19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  <c r="BZ374" s="198"/>
      <c r="CA374" s="199"/>
      <c r="CB374" s="200"/>
      <c r="CC374" s="200"/>
      <c r="CD374" s="200"/>
      <c r="CE374" s="199"/>
      <c r="CF374" s="199"/>
      <c r="CG374" s="199"/>
      <c r="CH374" s="199"/>
      <c r="CI374" s="199"/>
    </row>
    <row r="375" spans="5:87">
      <c r="E375" s="197"/>
      <c r="F375" s="197"/>
      <c r="G375" s="197"/>
      <c r="H375" s="197"/>
      <c r="I375" s="197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198"/>
      <c r="AT375" s="198"/>
      <c r="AU375" s="198"/>
      <c r="AV375" s="198"/>
      <c r="AW375" s="198"/>
      <c r="AX375" s="198"/>
      <c r="AY375" s="198"/>
      <c r="AZ375" s="19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  <c r="BZ375" s="198"/>
      <c r="CA375" s="199"/>
      <c r="CB375" s="200"/>
      <c r="CC375" s="200"/>
      <c r="CD375" s="200"/>
      <c r="CE375" s="199"/>
      <c r="CF375" s="199"/>
      <c r="CG375" s="199"/>
      <c r="CH375" s="199"/>
      <c r="CI375" s="199"/>
    </row>
    <row r="376" spans="5:87">
      <c r="E376" s="197"/>
      <c r="F376" s="197"/>
      <c r="G376" s="197"/>
      <c r="H376" s="197"/>
      <c r="I376" s="197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  <c r="AR376" s="198"/>
      <c r="AS376" s="198"/>
      <c r="AT376" s="198"/>
      <c r="AU376" s="198"/>
      <c r="AV376" s="198"/>
      <c r="AW376" s="198"/>
      <c r="AX376" s="198"/>
      <c r="AY376" s="198"/>
      <c r="AZ376" s="19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  <c r="BZ376" s="198"/>
      <c r="CA376" s="199"/>
      <c r="CB376" s="200"/>
      <c r="CC376" s="200"/>
      <c r="CD376" s="200"/>
      <c r="CE376" s="199"/>
      <c r="CF376" s="199"/>
      <c r="CG376" s="199"/>
      <c r="CH376" s="199"/>
      <c r="CI376" s="199"/>
    </row>
    <row r="377" spans="5:87">
      <c r="E377" s="197"/>
      <c r="F377" s="197"/>
      <c r="G377" s="197"/>
      <c r="H377" s="197"/>
      <c r="I377" s="197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  <c r="AR377" s="198"/>
      <c r="AS377" s="198"/>
      <c r="AT377" s="198"/>
      <c r="AU377" s="198"/>
      <c r="AV377" s="198"/>
      <c r="AW377" s="198"/>
      <c r="AX377" s="198"/>
      <c r="AY377" s="198"/>
      <c r="AZ377" s="19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  <c r="BZ377" s="198"/>
      <c r="CA377" s="199"/>
      <c r="CB377" s="200"/>
      <c r="CC377" s="200"/>
      <c r="CD377" s="200"/>
      <c r="CE377" s="199"/>
      <c r="CF377" s="199"/>
      <c r="CG377" s="199"/>
      <c r="CH377" s="199"/>
      <c r="CI377" s="199"/>
    </row>
    <row r="378" spans="5:87">
      <c r="E378" s="197"/>
      <c r="F378" s="197"/>
      <c r="G378" s="197"/>
      <c r="H378" s="197"/>
      <c r="I378" s="197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  <c r="AR378" s="198"/>
      <c r="AS378" s="198"/>
      <c r="AT378" s="198"/>
      <c r="AU378" s="198"/>
      <c r="AV378" s="198"/>
      <c r="AW378" s="198"/>
      <c r="AX378" s="198"/>
      <c r="AY378" s="198"/>
      <c r="AZ378" s="19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  <c r="BZ378" s="198"/>
      <c r="CA378" s="199"/>
      <c r="CB378" s="200"/>
      <c r="CC378" s="200"/>
      <c r="CD378" s="200"/>
      <c r="CE378" s="199"/>
      <c r="CF378" s="199"/>
      <c r="CG378" s="199"/>
      <c r="CH378" s="199"/>
      <c r="CI378" s="199"/>
    </row>
    <row r="379" spans="5:87">
      <c r="E379" s="197"/>
      <c r="F379" s="197"/>
      <c r="G379" s="197"/>
      <c r="H379" s="197"/>
      <c r="I379" s="197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  <c r="AR379" s="198"/>
      <c r="AS379" s="198"/>
      <c r="AT379" s="198"/>
      <c r="AU379" s="198"/>
      <c r="AV379" s="198"/>
      <c r="AW379" s="198"/>
      <c r="AX379" s="198"/>
      <c r="AY379" s="198"/>
      <c r="AZ379" s="19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  <c r="BZ379" s="198"/>
      <c r="CA379" s="199"/>
      <c r="CB379" s="200"/>
      <c r="CC379" s="200"/>
      <c r="CD379" s="200"/>
      <c r="CE379" s="199"/>
      <c r="CF379" s="199"/>
      <c r="CG379" s="199"/>
      <c r="CH379" s="199"/>
      <c r="CI379" s="199"/>
    </row>
    <row r="380" spans="5:87">
      <c r="E380" s="197"/>
      <c r="F380" s="197"/>
      <c r="G380" s="197"/>
      <c r="H380" s="197"/>
      <c r="I380" s="197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  <c r="AR380" s="198"/>
      <c r="AS380" s="198"/>
      <c r="AT380" s="198"/>
      <c r="AU380" s="198"/>
      <c r="AV380" s="198"/>
      <c r="AW380" s="198"/>
      <c r="AX380" s="198"/>
      <c r="AY380" s="198"/>
      <c r="AZ380" s="19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  <c r="BZ380" s="198"/>
      <c r="CA380" s="199"/>
      <c r="CB380" s="200"/>
      <c r="CC380" s="200"/>
      <c r="CD380" s="200"/>
      <c r="CE380" s="199"/>
      <c r="CF380" s="199"/>
      <c r="CG380" s="199"/>
      <c r="CH380" s="199"/>
      <c r="CI380" s="199"/>
    </row>
    <row r="381" spans="5:87">
      <c r="E381" s="197"/>
      <c r="F381" s="197"/>
      <c r="G381" s="197"/>
      <c r="H381" s="197"/>
      <c r="I381" s="197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  <c r="AR381" s="198"/>
      <c r="AS381" s="198"/>
      <c r="AT381" s="198"/>
      <c r="AU381" s="198"/>
      <c r="AV381" s="198"/>
      <c r="AW381" s="198"/>
      <c r="AX381" s="198"/>
      <c r="AY381" s="198"/>
      <c r="AZ381" s="19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  <c r="BZ381" s="198"/>
      <c r="CA381" s="199"/>
      <c r="CB381" s="200"/>
      <c r="CC381" s="200"/>
      <c r="CD381" s="200"/>
      <c r="CE381" s="199"/>
      <c r="CF381" s="199"/>
      <c r="CG381" s="199"/>
      <c r="CH381" s="199"/>
      <c r="CI381" s="199"/>
    </row>
    <row r="382" spans="5:87">
      <c r="E382" s="197"/>
      <c r="F382" s="197"/>
      <c r="G382" s="197"/>
      <c r="H382" s="197"/>
      <c r="I382" s="197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  <c r="AP382" s="198"/>
      <c r="AQ382" s="198"/>
      <c r="AR382" s="198"/>
      <c r="AS382" s="198"/>
      <c r="AT382" s="198"/>
      <c r="AU382" s="198"/>
      <c r="AV382" s="198"/>
      <c r="AW382" s="198"/>
      <c r="AX382" s="198"/>
      <c r="AY382" s="198"/>
      <c r="AZ382" s="19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  <c r="BZ382" s="198"/>
      <c r="CA382" s="199"/>
      <c r="CB382" s="200"/>
      <c r="CC382" s="200"/>
      <c r="CD382" s="200"/>
      <c r="CE382" s="199"/>
      <c r="CF382" s="199"/>
      <c r="CG382" s="199"/>
      <c r="CH382" s="199"/>
      <c r="CI382" s="199"/>
    </row>
    <row r="383" spans="5:87">
      <c r="E383" s="197"/>
      <c r="F383" s="197"/>
      <c r="G383" s="197"/>
      <c r="H383" s="197"/>
      <c r="I383" s="197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  <c r="AA383" s="198"/>
      <c r="AB383" s="198"/>
      <c r="AC383" s="198"/>
      <c r="AD383" s="198"/>
      <c r="AE383" s="198"/>
      <c r="AF383" s="198"/>
      <c r="AG383" s="198"/>
      <c r="AH383" s="198"/>
      <c r="AI383" s="198"/>
      <c r="AJ383" s="198"/>
      <c r="AK383" s="198"/>
      <c r="AL383" s="198"/>
      <c r="AM383" s="198"/>
      <c r="AN383" s="198"/>
      <c r="AO383" s="198"/>
      <c r="AP383" s="198"/>
      <c r="AQ383" s="198"/>
      <c r="AR383" s="198"/>
      <c r="AS383" s="198"/>
      <c r="AT383" s="198"/>
      <c r="AU383" s="198"/>
      <c r="AV383" s="198"/>
      <c r="AW383" s="198"/>
      <c r="AX383" s="198"/>
      <c r="AY383" s="198"/>
      <c r="AZ383" s="19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  <c r="BZ383" s="198"/>
      <c r="CA383" s="199"/>
      <c r="CB383" s="200"/>
      <c r="CC383" s="200"/>
      <c r="CD383" s="200"/>
      <c r="CE383" s="199"/>
      <c r="CF383" s="199"/>
      <c r="CG383" s="199"/>
      <c r="CH383" s="199"/>
      <c r="CI383" s="199"/>
    </row>
    <row r="384" spans="5:87">
      <c r="E384" s="197"/>
      <c r="F384" s="197"/>
      <c r="G384" s="197"/>
      <c r="H384" s="197"/>
      <c r="I384" s="197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8"/>
      <c r="AT384" s="198"/>
      <c r="AU384" s="198"/>
      <c r="AV384" s="198"/>
      <c r="AW384" s="198"/>
      <c r="AX384" s="198"/>
      <c r="AY384" s="198"/>
      <c r="AZ384" s="19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  <c r="BZ384" s="198"/>
      <c r="CA384" s="199"/>
      <c r="CB384" s="200"/>
      <c r="CC384" s="200"/>
      <c r="CD384" s="200"/>
      <c r="CE384" s="199"/>
      <c r="CF384" s="199"/>
      <c r="CG384" s="199"/>
      <c r="CH384" s="199"/>
      <c r="CI384" s="199"/>
    </row>
    <row r="385" spans="5:87">
      <c r="E385" s="197"/>
      <c r="F385" s="197"/>
      <c r="G385" s="197"/>
      <c r="H385" s="197"/>
      <c r="I385" s="197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8"/>
      <c r="AT385" s="198"/>
      <c r="AU385" s="198"/>
      <c r="AV385" s="198"/>
      <c r="AW385" s="198"/>
      <c r="AX385" s="198"/>
      <c r="AY385" s="198"/>
      <c r="AZ385" s="19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  <c r="BZ385" s="198"/>
      <c r="CA385" s="199"/>
      <c r="CB385" s="200"/>
      <c r="CC385" s="200"/>
      <c r="CD385" s="200"/>
      <c r="CE385" s="199"/>
      <c r="CF385" s="199"/>
      <c r="CG385" s="199"/>
      <c r="CH385" s="199"/>
      <c r="CI385" s="199"/>
    </row>
    <row r="386" spans="5:87">
      <c r="E386" s="197"/>
      <c r="F386" s="197"/>
      <c r="G386" s="197"/>
      <c r="H386" s="197"/>
      <c r="I386" s="197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  <c r="BZ386" s="198"/>
      <c r="CA386" s="199"/>
      <c r="CB386" s="200"/>
      <c r="CC386" s="200"/>
      <c r="CD386" s="200"/>
      <c r="CE386" s="199"/>
      <c r="CF386" s="199"/>
      <c r="CG386" s="199"/>
      <c r="CH386" s="199"/>
      <c r="CI386" s="199"/>
    </row>
    <row r="387" spans="5:87">
      <c r="E387" s="197"/>
      <c r="F387" s="197"/>
      <c r="G387" s="197"/>
      <c r="H387" s="197"/>
      <c r="I387" s="197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  <c r="AT387" s="198"/>
      <c r="AU387" s="198"/>
      <c r="AV387" s="198"/>
      <c r="AW387" s="198"/>
      <c r="AX387" s="198"/>
      <c r="AY387" s="198"/>
      <c r="AZ387" s="19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  <c r="BZ387" s="198"/>
      <c r="CA387" s="199"/>
      <c r="CB387" s="200"/>
      <c r="CC387" s="200"/>
      <c r="CD387" s="200"/>
      <c r="CE387" s="199"/>
      <c r="CF387" s="199"/>
      <c r="CG387" s="199"/>
      <c r="CH387" s="199"/>
      <c r="CI387" s="199"/>
    </row>
    <row r="388" spans="5:87">
      <c r="E388" s="197"/>
      <c r="F388" s="197"/>
      <c r="G388" s="197"/>
      <c r="H388" s="197"/>
      <c r="I388" s="197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  <c r="AR388" s="198"/>
      <c r="AS388" s="198"/>
      <c r="AT388" s="198"/>
      <c r="AU388" s="198"/>
      <c r="AV388" s="198"/>
      <c r="AW388" s="198"/>
      <c r="AX388" s="198"/>
      <c r="AY388" s="198"/>
      <c r="AZ388" s="19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  <c r="BZ388" s="198"/>
      <c r="CA388" s="199"/>
      <c r="CB388" s="200"/>
      <c r="CC388" s="200"/>
      <c r="CD388" s="200"/>
      <c r="CE388" s="199"/>
      <c r="CF388" s="199"/>
      <c r="CG388" s="199"/>
      <c r="CH388" s="199"/>
      <c r="CI388" s="199"/>
    </row>
    <row r="389" spans="5:87">
      <c r="E389" s="197"/>
      <c r="F389" s="197"/>
      <c r="G389" s="197"/>
      <c r="H389" s="197"/>
      <c r="I389" s="197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198"/>
      <c r="AT389" s="198"/>
      <c r="AU389" s="198"/>
      <c r="AV389" s="198"/>
      <c r="AW389" s="198"/>
      <c r="AX389" s="198"/>
      <c r="AY389" s="198"/>
      <c r="AZ389" s="19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  <c r="BZ389" s="198"/>
      <c r="CA389" s="199"/>
      <c r="CB389" s="200"/>
      <c r="CC389" s="200"/>
      <c r="CD389" s="200"/>
      <c r="CE389" s="199"/>
      <c r="CF389" s="199"/>
      <c r="CG389" s="199"/>
      <c r="CH389" s="199"/>
      <c r="CI389" s="199"/>
    </row>
    <row r="390" spans="5:87">
      <c r="E390" s="197"/>
      <c r="F390" s="197"/>
      <c r="G390" s="197"/>
      <c r="H390" s="197"/>
      <c r="I390" s="197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198"/>
      <c r="AT390" s="198"/>
      <c r="AU390" s="198"/>
      <c r="AV390" s="198"/>
      <c r="AW390" s="198"/>
      <c r="AX390" s="198"/>
      <c r="AY390" s="198"/>
      <c r="AZ390" s="19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  <c r="BZ390" s="198"/>
      <c r="CA390" s="199"/>
      <c r="CB390" s="200"/>
      <c r="CC390" s="200"/>
      <c r="CD390" s="200"/>
      <c r="CE390" s="199"/>
      <c r="CF390" s="199"/>
      <c r="CG390" s="199"/>
      <c r="CH390" s="199"/>
      <c r="CI390" s="199"/>
    </row>
    <row r="391" spans="5:87">
      <c r="E391" s="197"/>
      <c r="F391" s="197"/>
      <c r="G391" s="197"/>
      <c r="H391" s="197"/>
      <c r="I391" s="197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8"/>
      <c r="AT391" s="198"/>
      <c r="AU391" s="198"/>
      <c r="AV391" s="198"/>
      <c r="AW391" s="198"/>
      <c r="AX391" s="198"/>
      <c r="AY391" s="198"/>
      <c r="AZ391" s="19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  <c r="BZ391" s="198"/>
      <c r="CA391" s="199"/>
      <c r="CB391" s="200"/>
      <c r="CC391" s="200"/>
      <c r="CD391" s="200"/>
      <c r="CE391" s="199"/>
      <c r="CF391" s="199"/>
      <c r="CG391" s="199"/>
      <c r="CH391" s="199"/>
      <c r="CI391" s="199"/>
    </row>
    <row r="392" spans="5:87">
      <c r="E392" s="197"/>
      <c r="F392" s="197"/>
      <c r="G392" s="197"/>
      <c r="H392" s="197"/>
      <c r="I392" s="197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8"/>
      <c r="AT392" s="198"/>
      <c r="AU392" s="198"/>
      <c r="AV392" s="198"/>
      <c r="AW392" s="198"/>
      <c r="AX392" s="198"/>
      <c r="AY392" s="198"/>
      <c r="AZ392" s="19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  <c r="BZ392" s="198"/>
      <c r="CA392" s="199"/>
      <c r="CB392" s="200"/>
      <c r="CC392" s="200"/>
      <c r="CD392" s="200"/>
      <c r="CE392" s="199"/>
      <c r="CF392" s="199"/>
      <c r="CG392" s="199"/>
      <c r="CH392" s="199"/>
      <c r="CI392" s="199"/>
    </row>
    <row r="393" spans="5:87">
      <c r="E393" s="197"/>
      <c r="F393" s="197"/>
      <c r="G393" s="197"/>
      <c r="H393" s="197"/>
      <c r="I393" s="197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198"/>
      <c r="AE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  <c r="AO393" s="198"/>
      <c r="AP393" s="198"/>
      <c r="AQ393" s="198"/>
      <c r="AR393" s="198"/>
      <c r="AS393" s="198"/>
      <c r="AT393" s="198"/>
      <c r="AU393" s="198"/>
      <c r="AV393" s="198"/>
      <c r="AW393" s="198"/>
      <c r="AX393" s="198"/>
      <c r="AY393" s="198"/>
      <c r="AZ393" s="19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  <c r="BZ393" s="198"/>
      <c r="CA393" s="199"/>
      <c r="CB393" s="200"/>
      <c r="CC393" s="200"/>
      <c r="CD393" s="200"/>
      <c r="CE393" s="199"/>
      <c r="CF393" s="199"/>
      <c r="CG393" s="199"/>
      <c r="CH393" s="199"/>
      <c r="CI393" s="199"/>
    </row>
    <row r="394" spans="5:87">
      <c r="E394" s="197"/>
      <c r="F394" s="197"/>
      <c r="G394" s="197"/>
      <c r="H394" s="197"/>
      <c r="I394" s="197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8"/>
      <c r="AD394" s="198"/>
      <c r="AE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  <c r="AO394" s="198"/>
      <c r="AP394" s="198"/>
      <c r="AQ394" s="198"/>
      <c r="AR394" s="198"/>
      <c r="AS394" s="198"/>
      <c r="AT394" s="198"/>
      <c r="AU394" s="198"/>
      <c r="AV394" s="198"/>
      <c r="AW394" s="198"/>
      <c r="AX394" s="198"/>
      <c r="AY394" s="198"/>
      <c r="AZ394" s="19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  <c r="BZ394" s="198"/>
      <c r="CA394" s="199"/>
      <c r="CB394" s="200"/>
      <c r="CC394" s="200"/>
      <c r="CD394" s="200"/>
      <c r="CE394" s="199"/>
      <c r="CF394" s="199"/>
      <c r="CG394" s="199"/>
      <c r="CH394" s="199"/>
      <c r="CI394" s="199"/>
    </row>
    <row r="395" spans="5:87">
      <c r="E395" s="197"/>
      <c r="F395" s="197"/>
      <c r="G395" s="197"/>
      <c r="H395" s="197"/>
      <c r="I395" s="197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  <c r="AR395" s="198"/>
      <c r="AS395" s="198"/>
      <c r="AT395" s="198"/>
      <c r="AU395" s="198"/>
      <c r="AV395" s="198"/>
      <c r="AW395" s="198"/>
      <c r="AX395" s="198"/>
      <c r="AY395" s="198"/>
      <c r="AZ395" s="19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  <c r="BZ395" s="198"/>
      <c r="CA395" s="199"/>
      <c r="CB395" s="200"/>
      <c r="CC395" s="200"/>
      <c r="CD395" s="200"/>
      <c r="CE395" s="199"/>
      <c r="CF395" s="199"/>
      <c r="CG395" s="199"/>
      <c r="CH395" s="199"/>
      <c r="CI395" s="199"/>
    </row>
    <row r="396" spans="5:87">
      <c r="E396" s="197"/>
      <c r="F396" s="197"/>
      <c r="G396" s="197"/>
      <c r="H396" s="197"/>
      <c r="I396" s="197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  <c r="AR396" s="198"/>
      <c r="AS396" s="198"/>
      <c r="AT396" s="198"/>
      <c r="AU396" s="198"/>
      <c r="AV396" s="198"/>
      <c r="AW396" s="198"/>
      <c r="AX396" s="198"/>
      <c r="AY396" s="198"/>
      <c r="AZ396" s="19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  <c r="BZ396" s="198"/>
      <c r="CA396" s="199"/>
      <c r="CB396" s="200"/>
      <c r="CC396" s="200"/>
      <c r="CD396" s="200"/>
      <c r="CE396" s="199"/>
      <c r="CF396" s="199"/>
      <c r="CG396" s="199"/>
      <c r="CH396" s="199"/>
      <c r="CI396" s="199"/>
    </row>
    <row r="397" spans="5:87">
      <c r="E397" s="197"/>
      <c r="F397" s="197"/>
      <c r="G397" s="197"/>
      <c r="H397" s="197"/>
      <c r="I397" s="197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198"/>
      <c r="AT397" s="198"/>
      <c r="AU397" s="198"/>
      <c r="AV397" s="198"/>
      <c r="AW397" s="198"/>
      <c r="AX397" s="198"/>
      <c r="AY397" s="198"/>
      <c r="AZ397" s="19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  <c r="BZ397" s="198"/>
      <c r="CA397" s="199"/>
      <c r="CB397" s="200"/>
      <c r="CC397" s="200"/>
      <c r="CD397" s="200"/>
      <c r="CE397" s="199"/>
      <c r="CF397" s="199"/>
      <c r="CG397" s="199"/>
      <c r="CH397" s="199"/>
      <c r="CI397" s="199"/>
    </row>
    <row r="398" spans="5:87">
      <c r="E398" s="197"/>
      <c r="F398" s="197"/>
      <c r="G398" s="197"/>
      <c r="H398" s="197"/>
      <c r="I398" s="197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  <c r="AR398" s="198"/>
      <c r="AS398" s="198"/>
      <c r="AT398" s="198"/>
      <c r="AU398" s="198"/>
      <c r="AV398" s="198"/>
      <c r="AW398" s="198"/>
      <c r="AX398" s="198"/>
      <c r="AY398" s="198"/>
      <c r="AZ398" s="19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  <c r="BZ398" s="198"/>
      <c r="CA398" s="199"/>
      <c r="CB398" s="200"/>
      <c r="CC398" s="200"/>
      <c r="CD398" s="200"/>
      <c r="CE398" s="199"/>
      <c r="CF398" s="199"/>
      <c r="CG398" s="199"/>
      <c r="CH398" s="199"/>
      <c r="CI398" s="199"/>
    </row>
    <row r="399" spans="5:87">
      <c r="E399" s="197"/>
      <c r="F399" s="197"/>
      <c r="G399" s="197"/>
      <c r="H399" s="197"/>
      <c r="I399" s="197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  <c r="AP399" s="198"/>
      <c r="AQ399" s="198"/>
      <c r="AR399" s="198"/>
      <c r="AS399" s="198"/>
      <c r="AT399" s="198"/>
      <c r="AU399" s="198"/>
      <c r="AV399" s="198"/>
      <c r="AW399" s="198"/>
      <c r="AX399" s="198"/>
      <c r="AY399" s="198"/>
      <c r="AZ399" s="19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  <c r="BZ399" s="198"/>
      <c r="CA399" s="199"/>
      <c r="CB399" s="200"/>
      <c r="CC399" s="200"/>
      <c r="CD399" s="200"/>
      <c r="CE399" s="199"/>
      <c r="CF399" s="199"/>
      <c r="CG399" s="199"/>
      <c r="CH399" s="199"/>
      <c r="CI399" s="199"/>
    </row>
    <row r="400" spans="5:87">
      <c r="E400" s="197"/>
      <c r="F400" s="197"/>
      <c r="G400" s="197"/>
      <c r="H400" s="197"/>
      <c r="I400" s="197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  <c r="AR400" s="198"/>
      <c r="AS400" s="198"/>
      <c r="AT400" s="198"/>
      <c r="AU400" s="198"/>
      <c r="AV400" s="198"/>
      <c r="AW400" s="198"/>
      <c r="AX400" s="198"/>
      <c r="AY400" s="198"/>
      <c r="AZ400" s="19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  <c r="BZ400" s="198"/>
      <c r="CA400" s="199"/>
      <c r="CB400" s="200"/>
      <c r="CC400" s="200"/>
      <c r="CD400" s="200"/>
      <c r="CE400" s="199"/>
      <c r="CF400" s="199"/>
      <c r="CG400" s="199"/>
      <c r="CH400" s="199"/>
      <c r="CI400" s="199"/>
    </row>
    <row r="401" spans="5:87">
      <c r="E401" s="197"/>
      <c r="F401" s="197"/>
      <c r="G401" s="197"/>
      <c r="H401" s="197"/>
      <c r="I401" s="197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  <c r="AP401" s="198"/>
      <c r="AQ401" s="198"/>
      <c r="AR401" s="198"/>
      <c r="AS401" s="198"/>
      <c r="AT401" s="198"/>
      <c r="AU401" s="198"/>
      <c r="AV401" s="198"/>
      <c r="AW401" s="198"/>
      <c r="AX401" s="198"/>
      <c r="AY401" s="198"/>
      <c r="AZ401" s="19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  <c r="BZ401" s="198"/>
      <c r="CA401" s="199"/>
      <c r="CB401" s="200"/>
      <c r="CC401" s="200"/>
      <c r="CD401" s="200"/>
      <c r="CE401" s="199"/>
      <c r="CF401" s="199"/>
      <c r="CG401" s="199"/>
      <c r="CH401" s="199"/>
      <c r="CI401" s="199"/>
    </row>
    <row r="402" spans="5:87">
      <c r="E402" s="197"/>
      <c r="F402" s="197"/>
      <c r="G402" s="197"/>
      <c r="H402" s="197"/>
      <c r="I402" s="197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8"/>
      <c r="AT402" s="198"/>
      <c r="AU402" s="198"/>
      <c r="AV402" s="198"/>
      <c r="AW402" s="198"/>
      <c r="AX402" s="198"/>
      <c r="AY402" s="198"/>
      <c r="AZ402" s="19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  <c r="BZ402" s="198"/>
      <c r="CA402" s="199"/>
      <c r="CB402" s="200"/>
      <c r="CC402" s="200"/>
      <c r="CD402" s="200"/>
      <c r="CE402" s="199"/>
      <c r="CF402" s="199"/>
      <c r="CG402" s="199"/>
      <c r="CH402" s="199"/>
      <c r="CI402" s="199"/>
    </row>
    <row r="403" spans="5:87">
      <c r="E403" s="197"/>
      <c r="F403" s="197"/>
      <c r="G403" s="197"/>
      <c r="H403" s="197"/>
      <c r="I403" s="197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8"/>
      <c r="AT403" s="198"/>
      <c r="AU403" s="198"/>
      <c r="AV403" s="198"/>
      <c r="AW403" s="198"/>
      <c r="AX403" s="198"/>
      <c r="AY403" s="198"/>
      <c r="AZ403" s="19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  <c r="BZ403" s="198"/>
      <c r="CA403" s="199"/>
      <c r="CB403" s="200"/>
      <c r="CC403" s="200"/>
      <c r="CD403" s="200"/>
      <c r="CE403" s="199"/>
      <c r="CF403" s="199"/>
      <c r="CG403" s="199"/>
      <c r="CH403" s="199"/>
      <c r="CI403" s="199"/>
    </row>
    <row r="404" spans="5:87">
      <c r="E404" s="197"/>
      <c r="F404" s="197"/>
      <c r="G404" s="197"/>
      <c r="H404" s="197"/>
      <c r="I404" s="197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8"/>
      <c r="AT404" s="198"/>
      <c r="AU404" s="198"/>
      <c r="AV404" s="198"/>
      <c r="AW404" s="198"/>
      <c r="AX404" s="198"/>
      <c r="AY404" s="198"/>
      <c r="AZ404" s="19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  <c r="BZ404" s="198"/>
      <c r="CA404" s="199"/>
      <c r="CB404" s="200"/>
      <c r="CC404" s="200"/>
      <c r="CD404" s="200"/>
      <c r="CE404" s="199"/>
      <c r="CF404" s="199"/>
      <c r="CG404" s="199"/>
      <c r="CH404" s="199"/>
      <c r="CI404" s="199"/>
    </row>
    <row r="405" spans="5:87">
      <c r="E405" s="197"/>
      <c r="F405" s="197"/>
      <c r="G405" s="197"/>
      <c r="H405" s="197"/>
      <c r="I405" s="197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8"/>
      <c r="AT405" s="198"/>
      <c r="AU405" s="198"/>
      <c r="AV405" s="198"/>
      <c r="AW405" s="198"/>
      <c r="AX405" s="198"/>
      <c r="AY405" s="198"/>
      <c r="AZ405" s="19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  <c r="BZ405" s="198"/>
      <c r="CA405" s="199"/>
      <c r="CB405" s="200"/>
      <c r="CC405" s="200"/>
      <c r="CD405" s="200"/>
      <c r="CE405" s="199"/>
      <c r="CF405" s="199"/>
      <c r="CG405" s="199"/>
      <c r="CH405" s="199"/>
      <c r="CI405" s="199"/>
    </row>
    <row r="406" spans="5:87">
      <c r="E406" s="197"/>
      <c r="F406" s="197"/>
      <c r="G406" s="197"/>
      <c r="H406" s="197"/>
      <c r="I406" s="197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  <c r="AT406" s="198"/>
      <c r="AU406" s="198"/>
      <c r="AV406" s="198"/>
      <c r="AW406" s="198"/>
      <c r="AX406" s="198"/>
      <c r="AY406" s="198"/>
      <c r="AZ406" s="19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  <c r="BZ406" s="198"/>
      <c r="CA406" s="199"/>
      <c r="CB406" s="200"/>
      <c r="CC406" s="200"/>
      <c r="CD406" s="200"/>
      <c r="CE406" s="199"/>
      <c r="CF406" s="199"/>
      <c r="CG406" s="199"/>
      <c r="CH406" s="199"/>
      <c r="CI406" s="199"/>
    </row>
    <row r="407" spans="5:87">
      <c r="E407" s="197"/>
      <c r="F407" s="197"/>
      <c r="G407" s="197"/>
      <c r="H407" s="197"/>
      <c r="I407" s="197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198"/>
      <c r="AT407" s="198"/>
      <c r="AU407" s="198"/>
      <c r="AV407" s="198"/>
      <c r="AW407" s="198"/>
      <c r="AX407" s="198"/>
      <c r="AY407" s="198"/>
      <c r="AZ407" s="19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  <c r="BZ407" s="198"/>
      <c r="CA407" s="199"/>
      <c r="CB407" s="200"/>
      <c r="CC407" s="200"/>
      <c r="CD407" s="200"/>
      <c r="CE407" s="199"/>
      <c r="CF407" s="199"/>
      <c r="CG407" s="199"/>
      <c r="CH407" s="199"/>
      <c r="CI407" s="199"/>
    </row>
    <row r="408" spans="5:87">
      <c r="E408" s="197"/>
      <c r="F408" s="197"/>
      <c r="G408" s="197"/>
      <c r="H408" s="197"/>
      <c r="I408" s="197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198"/>
      <c r="AT408" s="198"/>
      <c r="AU408" s="198"/>
      <c r="AV408" s="198"/>
      <c r="AW408" s="198"/>
      <c r="AX408" s="198"/>
      <c r="AY408" s="198"/>
      <c r="AZ408" s="19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  <c r="BZ408" s="198"/>
      <c r="CA408" s="199"/>
      <c r="CB408" s="200"/>
      <c r="CC408" s="200"/>
      <c r="CD408" s="200"/>
      <c r="CE408" s="199"/>
      <c r="CF408" s="199"/>
      <c r="CG408" s="199"/>
      <c r="CH408" s="199"/>
      <c r="CI408" s="199"/>
    </row>
    <row r="409" spans="5:87">
      <c r="E409" s="197"/>
      <c r="F409" s="197"/>
      <c r="G409" s="197"/>
      <c r="H409" s="197"/>
      <c r="I409" s="197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198"/>
      <c r="AT409" s="198"/>
      <c r="AU409" s="198"/>
      <c r="AV409" s="198"/>
      <c r="AW409" s="198"/>
      <c r="AX409" s="198"/>
      <c r="AY409" s="198"/>
      <c r="AZ409" s="19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  <c r="BZ409" s="198"/>
      <c r="CA409" s="199"/>
      <c r="CB409" s="200"/>
      <c r="CC409" s="200"/>
      <c r="CD409" s="200"/>
      <c r="CE409" s="199"/>
      <c r="CF409" s="199"/>
      <c r="CG409" s="199"/>
      <c r="CH409" s="199"/>
      <c r="CI409" s="199"/>
    </row>
    <row r="410" spans="5:87">
      <c r="E410" s="197"/>
      <c r="F410" s="197"/>
      <c r="G410" s="197"/>
      <c r="H410" s="197"/>
      <c r="I410" s="197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198"/>
      <c r="AT410" s="198"/>
      <c r="AU410" s="198"/>
      <c r="AV410" s="198"/>
      <c r="AW410" s="198"/>
      <c r="AX410" s="198"/>
      <c r="AY410" s="198"/>
      <c r="AZ410" s="19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  <c r="BZ410" s="198"/>
      <c r="CA410" s="199"/>
      <c r="CB410" s="200"/>
      <c r="CC410" s="200"/>
      <c r="CD410" s="200"/>
      <c r="CE410" s="199"/>
      <c r="CF410" s="199"/>
      <c r="CG410" s="199"/>
      <c r="CH410" s="199"/>
      <c r="CI410" s="199"/>
    </row>
    <row r="411" spans="5:87">
      <c r="E411" s="197"/>
      <c r="F411" s="197"/>
      <c r="G411" s="197"/>
      <c r="H411" s="197"/>
      <c r="I411" s="197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8"/>
      <c r="AD411" s="198"/>
      <c r="AE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  <c r="AO411" s="198"/>
      <c r="AP411" s="198"/>
      <c r="AQ411" s="198"/>
      <c r="AR411" s="198"/>
      <c r="AS411" s="198"/>
      <c r="AT411" s="198"/>
      <c r="AU411" s="198"/>
      <c r="AV411" s="198"/>
      <c r="AW411" s="198"/>
      <c r="AX411" s="198"/>
      <c r="AY411" s="198"/>
      <c r="AZ411" s="19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  <c r="BZ411" s="198"/>
      <c r="CA411" s="199"/>
      <c r="CB411" s="200"/>
      <c r="CC411" s="200"/>
      <c r="CD411" s="200"/>
      <c r="CE411" s="199"/>
      <c r="CF411" s="199"/>
      <c r="CG411" s="199"/>
      <c r="CH411" s="199"/>
      <c r="CI411" s="199"/>
    </row>
    <row r="412" spans="5:87">
      <c r="E412" s="197"/>
      <c r="F412" s="197"/>
      <c r="G412" s="197"/>
      <c r="H412" s="197"/>
      <c r="I412" s="197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198"/>
      <c r="AT412" s="198"/>
      <c r="AU412" s="198"/>
      <c r="AV412" s="198"/>
      <c r="AW412" s="198"/>
      <c r="AX412" s="198"/>
      <c r="AY412" s="198"/>
      <c r="AZ412" s="19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  <c r="BZ412" s="198"/>
      <c r="CA412" s="199"/>
      <c r="CB412" s="200"/>
      <c r="CC412" s="200"/>
      <c r="CD412" s="200"/>
      <c r="CE412" s="199"/>
      <c r="CF412" s="199"/>
      <c r="CG412" s="199"/>
      <c r="CH412" s="199"/>
      <c r="CI412" s="199"/>
    </row>
    <row r="413" spans="5:87">
      <c r="E413" s="197"/>
      <c r="F413" s="197"/>
      <c r="G413" s="197"/>
      <c r="H413" s="197"/>
      <c r="I413" s="197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  <c r="AR413" s="198"/>
      <c r="AS413" s="198"/>
      <c r="AT413" s="198"/>
      <c r="AU413" s="198"/>
      <c r="AV413" s="198"/>
      <c r="AW413" s="198"/>
      <c r="AX413" s="198"/>
      <c r="AY413" s="198"/>
      <c r="AZ413" s="19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  <c r="BZ413" s="198"/>
      <c r="CA413" s="199"/>
      <c r="CB413" s="200"/>
      <c r="CC413" s="200"/>
      <c r="CD413" s="200"/>
      <c r="CE413" s="199"/>
      <c r="CF413" s="199"/>
      <c r="CG413" s="199"/>
      <c r="CH413" s="199"/>
      <c r="CI413" s="199"/>
    </row>
    <row r="414" spans="5:87">
      <c r="E414" s="197"/>
      <c r="F414" s="197"/>
      <c r="G414" s="197"/>
      <c r="H414" s="197"/>
      <c r="I414" s="197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  <c r="Z414" s="198"/>
      <c r="AA414" s="198"/>
      <c r="AB414" s="198"/>
      <c r="AC414" s="198"/>
      <c r="AD414" s="198"/>
      <c r="AE414" s="198"/>
      <c r="AF414" s="198"/>
      <c r="AG414" s="198"/>
      <c r="AH414" s="198"/>
      <c r="AI414" s="198"/>
      <c r="AJ414" s="198"/>
      <c r="AK414" s="198"/>
      <c r="AL414" s="198"/>
      <c r="AM414" s="198"/>
      <c r="AN414" s="198"/>
      <c r="AO414" s="198"/>
      <c r="AP414" s="198"/>
      <c r="AQ414" s="198"/>
      <c r="AR414" s="198"/>
      <c r="AS414" s="198"/>
      <c r="AT414" s="198"/>
      <c r="AU414" s="198"/>
      <c r="AV414" s="198"/>
      <c r="AW414" s="198"/>
      <c r="AX414" s="198"/>
      <c r="AY414" s="198"/>
      <c r="AZ414" s="19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  <c r="BZ414" s="198"/>
      <c r="CA414" s="199"/>
      <c r="CB414" s="200"/>
      <c r="CC414" s="200"/>
      <c r="CD414" s="200"/>
      <c r="CE414" s="199"/>
      <c r="CF414" s="199"/>
      <c r="CG414" s="199"/>
      <c r="CH414" s="199"/>
      <c r="CI414" s="199"/>
    </row>
    <row r="415" spans="5:87">
      <c r="E415" s="197"/>
      <c r="F415" s="197"/>
      <c r="G415" s="197"/>
      <c r="H415" s="197"/>
      <c r="I415" s="197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9"/>
      <c r="CB415" s="200"/>
      <c r="CC415" s="200"/>
      <c r="CD415" s="200"/>
      <c r="CE415" s="199"/>
      <c r="CF415" s="199"/>
      <c r="CG415" s="199"/>
      <c r="CH415" s="199"/>
      <c r="CI415" s="199"/>
    </row>
    <row r="416" spans="5:87">
      <c r="E416" s="197"/>
      <c r="F416" s="197"/>
      <c r="G416" s="197"/>
      <c r="H416" s="197"/>
      <c r="I416" s="197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8"/>
      <c r="AD416" s="198"/>
      <c r="AE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  <c r="AO416" s="198"/>
      <c r="AP416" s="198"/>
      <c r="AQ416" s="198"/>
      <c r="AR416" s="198"/>
      <c r="AS416" s="198"/>
      <c r="AT416" s="198"/>
      <c r="AU416" s="198"/>
      <c r="AV416" s="198"/>
      <c r="AW416" s="198"/>
      <c r="AX416" s="198"/>
      <c r="AY416" s="198"/>
      <c r="AZ416" s="19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  <c r="BZ416" s="198"/>
      <c r="CA416" s="199"/>
      <c r="CB416" s="200"/>
      <c r="CC416" s="200"/>
      <c r="CD416" s="200"/>
      <c r="CE416" s="199"/>
      <c r="CF416" s="199"/>
      <c r="CG416" s="199"/>
      <c r="CH416" s="199"/>
      <c r="CI416" s="199"/>
    </row>
    <row r="417" spans="5:87">
      <c r="E417" s="197"/>
      <c r="F417" s="197"/>
      <c r="G417" s="197"/>
      <c r="H417" s="197"/>
      <c r="I417" s="197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198"/>
      <c r="AA417" s="198"/>
      <c r="AB417" s="198"/>
      <c r="AC417" s="198"/>
      <c r="AD417" s="198"/>
      <c r="AE417" s="198"/>
      <c r="AF417" s="198"/>
      <c r="AG417" s="198"/>
      <c r="AH417" s="198"/>
      <c r="AI417" s="198"/>
      <c r="AJ417" s="198"/>
      <c r="AK417" s="198"/>
      <c r="AL417" s="198"/>
      <c r="AM417" s="198"/>
      <c r="AN417" s="198"/>
      <c r="AO417" s="198"/>
      <c r="AP417" s="198"/>
      <c r="AQ417" s="198"/>
      <c r="AR417" s="198"/>
      <c r="AS417" s="198"/>
      <c r="AT417" s="198"/>
      <c r="AU417" s="198"/>
      <c r="AV417" s="198"/>
      <c r="AW417" s="198"/>
      <c r="AX417" s="198"/>
      <c r="AY417" s="198"/>
      <c r="AZ417" s="19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  <c r="BZ417" s="198"/>
      <c r="CA417" s="199"/>
      <c r="CB417" s="200"/>
      <c r="CC417" s="200"/>
      <c r="CD417" s="200"/>
      <c r="CE417" s="199"/>
      <c r="CF417" s="199"/>
      <c r="CG417" s="199"/>
      <c r="CH417" s="199"/>
      <c r="CI417" s="199"/>
    </row>
    <row r="418" spans="5:87">
      <c r="E418" s="197"/>
      <c r="F418" s="197"/>
      <c r="G418" s="197"/>
      <c r="H418" s="197"/>
      <c r="I418" s="197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  <c r="AA418" s="198"/>
      <c r="AB418" s="198"/>
      <c r="AC418" s="198"/>
      <c r="AD418" s="198"/>
      <c r="AE418" s="198"/>
      <c r="AF418" s="198"/>
      <c r="AG418" s="198"/>
      <c r="AH418" s="198"/>
      <c r="AI418" s="198"/>
      <c r="AJ418" s="198"/>
      <c r="AK418" s="198"/>
      <c r="AL418" s="198"/>
      <c r="AM418" s="198"/>
      <c r="AN418" s="198"/>
      <c r="AO418" s="198"/>
      <c r="AP418" s="198"/>
      <c r="AQ418" s="198"/>
      <c r="AR418" s="198"/>
      <c r="AS418" s="198"/>
      <c r="AT418" s="198"/>
      <c r="AU418" s="198"/>
      <c r="AV418" s="198"/>
      <c r="AW418" s="198"/>
      <c r="AX418" s="198"/>
      <c r="AY418" s="198"/>
      <c r="AZ418" s="19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  <c r="BZ418" s="198"/>
      <c r="CA418" s="199"/>
      <c r="CB418" s="200"/>
      <c r="CC418" s="200"/>
      <c r="CD418" s="200"/>
      <c r="CE418" s="199"/>
      <c r="CF418" s="199"/>
      <c r="CG418" s="199"/>
      <c r="CH418" s="199"/>
      <c r="CI418" s="199"/>
    </row>
    <row r="419" spans="5:87">
      <c r="E419" s="197"/>
      <c r="F419" s="197"/>
      <c r="G419" s="197"/>
      <c r="H419" s="197"/>
      <c r="I419" s="197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  <c r="AA419" s="198"/>
      <c r="AB419" s="198"/>
      <c r="AC419" s="198"/>
      <c r="AD419" s="198"/>
      <c r="AE419" s="198"/>
      <c r="AF419" s="198"/>
      <c r="AG419" s="198"/>
      <c r="AH419" s="198"/>
      <c r="AI419" s="198"/>
      <c r="AJ419" s="198"/>
      <c r="AK419" s="198"/>
      <c r="AL419" s="198"/>
      <c r="AM419" s="198"/>
      <c r="AN419" s="198"/>
      <c r="AO419" s="198"/>
      <c r="AP419" s="198"/>
      <c r="AQ419" s="198"/>
      <c r="AR419" s="198"/>
      <c r="AS419" s="198"/>
      <c r="AT419" s="198"/>
      <c r="AU419" s="198"/>
      <c r="AV419" s="198"/>
      <c r="AW419" s="198"/>
      <c r="AX419" s="198"/>
      <c r="AY419" s="198"/>
      <c r="AZ419" s="19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  <c r="BZ419" s="198"/>
      <c r="CA419" s="199"/>
      <c r="CB419" s="200"/>
      <c r="CC419" s="200"/>
      <c r="CD419" s="200"/>
      <c r="CE419" s="199"/>
      <c r="CF419" s="199"/>
      <c r="CG419" s="199"/>
      <c r="CH419" s="199"/>
      <c r="CI419" s="199"/>
    </row>
    <row r="420" spans="5:87">
      <c r="E420" s="197"/>
      <c r="F420" s="197"/>
      <c r="G420" s="197"/>
      <c r="H420" s="197"/>
      <c r="I420" s="197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198"/>
      <c r="AA420" s="198"/>
      <c r="AB420" s="198"/>
      <c r="AC420" s="198"/>
      <c r="AD420" s="198"/>
      <c r="AE420" s="198"/>
      <c r="AF420" s="198"/>
      <c r="AG420" s="198"/>
      <c r="AH420" s="198"/>
      <c r="AI420" s="198"/>
      <c r="AJ420" s="198"/>
      <c r="AK420" s="198"/>
      <c r="AL420" s="198"/>
      <c r="AM420" s="198"/>
      <c r="AN420" s="198"/>
      <c r="AO420" s="198"/>
      <c r="AP420" s="198"/>
      <c r="AQ420" s="198"/>
      <c r="AR420" s="198"/>
      <c r="AS420" s="198"/>
      <c r="AT420" s="198"/>
      <c r="AU420" s="198"/>
      <c r="AV420" s="198"/>
      <c r="AW420" s="198"/>
      <c r="AX420" s="198"/>
      <c r="AY420" s="198"/>
      <c r="AZ420" s="19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  <c r="BZ420" s="198"/>
      <c r="CA420" s="199"/>
      <c r="CB420" s="200"/>
      <c r="CC420" s="200"/>
      <c r="CD420" s="200"/>
      <c r="CE420" s="199"/>
      <c r="CF420" s="199"/>
      <c r="CG420" s="199"/>
      <c r="CH420" s="199"/>
      <c r="CI420" s="199"/>
    </row>
    <row r="421" spans="5:87">
      <c r="E421" s="197"/>
      <c r="F421" s="197"/>
      <c r="G421" s="197"/>
      <c r="H421" s="197"/>
      <c r="I421" s="197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  <c r="AA421" s="198"/>
      <c r="AB421" s="198"/>
      <c r="AC421" s="198"/>
      <c r="AD421" s="198"/>
      <c r="AE421" s="198"/>
      <c r="AF421" s="198"/>
      <c r="AG421" s="198"/>
      <c r="AH421" s="198"/>
      <c r="AI421" s="198"/>
      <c r="AJ421" s="198"/>
      <c r="AK421" s="198"/>
      <c r="AL421" s="198"/>
      <c r="AM421" s="198"/>
      <c r="AN421" s="198"/>
      <c r="AO421" s="198"/>
      <c r="AP421" s="198"/>
      <c r="AQ421" s="198"/>
      <c r="AR421" s="198"/>
      <c r="AS421" s="198"/>
      <c r="AT421" s="198"/>
      <c r="AU421" s="198"/>
      <c r="AV421" s="198"/>
      <c r="AW421" s="198"/>
      <c r="AX421" s="198"/>
      <c r="AY421" s="198"/>
      <c r="AZ421" s="19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  <c r="BZ421" s="198"/>
      <c r="CA421" s="199"/>
      <c r="CB421" s="200"/>
      <c r="CC421" s="200"/>
      <c r="CD421" s="200"/>
      <c r="CE421" s="199"/>
      <c r="CF421" s="199"/>
      <c r="CG421" s="199"/>
      <c r="CH421" s="199"/>
      <c r="CI421" s="199"/>
    </row>
    <row r="422" spans="5:87">
      <c r="E422" s="197"/>
      <c r="F422" s="197"/>
      <c r="G422" s="197"/>
      <c r="H422" s="197"/>
      <c r="I422" s="197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  <c r="AA422" s="198"/>
      <c r="AB422" s="198"/>
      <c r="AC422" s="198"/>
      <c r="AD422" s="198"/>
      <c r="AE422" s="198"/>
      <c r="AF422" s="198"/>
      <c r="AG422" s="198"/>
      <c r="AH422" s="198"/>
      <c r="AI422" s="198"/>
      <c r="AJ422" s="198"/>
      <c r="AK422" s="198"/>
      <c r="AL422" s="198"/>
      <c r="AM422" s="198"/>
      <c r="AN422" s="198"/>
      <c r="AO422" s="198"/>
      <c r="AP422" s="198"/>
      <c r="AQ422" s="198"/>
      <c r="AR422" s="198"/>
      <c r="AS422" s="198"/>
      <c r="AT422" s="198"/>
      <c r="AU422" s="198"/>
      <c r="AV422" s="198"/>
      <c r="AW422" s="198"/>
      <c r="AX422" s="198"/>
      <c r="AY422" s="198"/>
      <c r="AZ422" s="19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  <c r="BZ422" s="198"/>
      <c r="CA422" s="199"/>
      <c r="CB422" s="200"/>
      <c r="CC422" s="200"/>
      <c r="CD422" s="200"/>
      <c r="CE422" s="199"/>
      <c r="CF422" s="199"/>
      <c r="CG422" s="199"/>
      <c r="CH422" s="199"/>
      <c r="CI422" s="199"/>
    </row>
    <row r="423" spans="5:87">
      <c r="E423" s="197"/>
      <c r="F423" s="197"/>
      <c r="G423" s="197"/>
      <c r="H423" s="197"/>
      <c r="I423" s="197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  <c r="AA423" s="198"/>
      <c r="AB423" s="198"/>
      <c r="AC423" s="198"/>
      <c r="AD423" s="198"/>
      <c r="AE423" s="198"/>
      <c r="AF423" s="198"/>
      <c r="AG423" s="198"/>
      <c r="AH423" s="198"/>
      <c r="AI423" s="198"/>
      <c r="AJ423" s="198"/>
      <c r="AK423" s="198"/>
      <c r="AL423" s="198"/>
      <c r="AM423" s="198"/>
      <c r="AN423" s="198"/>
      <c r="AO423" s="198"/>
      <c r="AP423" s="198"/>
      <c r="AQ423" s="198"/>
      <c r="AR423" s="198"/>
      <c r="AS423" s="198"/>
      <c r="AT423" s="198"/>
      <c r="AU423" s="198"/>
      <c r="AV423" s="198"/>
      <c r="AW423" s="198"/>
      <c r="AX423" s="198"/>
      <c r="AY423" s="198"/>
      <c r="AZ423" s="19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  <c r="BZ423" s="198"/>
      <c r="CA423" s="199"/>
      <c r="CB423" s="200"/>
      <c r="CC423" s="200"/>
      <c r="CD423" s="200"/>
      <c r="CE423" s="199"/>
      <c r="CF423" s="199"/>
      <c r="CG423" s="199"/>
      <c r="CH423" s="199"/>
      <c r="CI423" s="199"/>
    </row>
    <row r="424" spans="5:87">
      <c r="E424" s="197"/>
      <c r="F424" s="197"/>
      <c r="G424" s="197"/>
      <c r="H424" s="197"/>
      <c r="I424" s="197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  <c r="AA424" s="198"/>
      <c r="AB424" s="198"/>
      <c r="AC424" s="198"/>
      <c r="AD424" s="198"/>
      <c r="AE424" s="198"/>
      <c r="AF424" s="198"/>
      <c r="AG424" s="198"/>
      <c r="AH424" s="198"/>
      <c r="AI424" s="198"/>
      <c r="AJ424" s="198"/>
      <c r="AK424" s="198"/>
      <c r="AL424" s="198"/>
      <c r="AM424" s="198"/>
      <c r="AN424" s="198"/>
      <c r="AO424" s="198"/>
      <c r="AP424" s="198"/>
      <c r="AQ424" s="198"/>
      <c r="AR424" s="198"/>
      <c r="AS424" s="198"/>
      <c r="AT424" s="198"/>
      <c r="AU424" s="198"/>
      <c r="AV424" s="198"/>
      <c r="AW424" s="198"/>
      <c r="AX424" s="198"/>
      <c r="AY424" s="198"/>
      <c r="AZ424" s="19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  <c r="BZ424" s="198"/>
      <c r="CA424" s="199"/>
      <c r="CB424" s="200"/>
      <c r="CC424" s="200"/>
      <c r="CD424" s="200"/>
      <c r="CE424" s="199"/>
      <c r="CF424" s="199"/>
      <c r="CG424" s="199"/>
      <c r="CH424" s="199"/>
      <c r="CI424" s="199"/>
    </row>
    <row r="425" spans="5:87">
      <c r="E425" s="197"/>
      <c r="F425" s="197"/>
      <c r="G425" s="197"/>
      <c r="H425" s="197"/>
      <c r="I425" s="197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  <c r="AA425" s="198"/>
      <c r="AB425" s="198"/>
      <c r="AC425" s="198"/>
      <c r="AD425" s="198"/>
      <c r="AE425" s="198"/>
      <c r="AF425" s="198"/>
      <c r="AG425" s="198"/>
      <c r="AH425" s="198"/>
      <c r="AI425" s="198"/>
      <c r="AJ425" s="198"/>
      <c r="AK425" s="198"/>
      <c r="AL425" s="198"/>
      <c r="AM425" s="198"/>
      <c r="AN425" s="198"/>
      <c r="AO425" s="198"/>
      <c r="AP425" s="198"/>
      <c r="AQ425" s="198"/>
      <c r="AR425" s="198"/>
      <c r="AS425" s="198"/>
      <c r="AT425" s="198"/>
      <c r="AU425" s="198"/>
      <c r="AV425" s="198"/>
      <c r="AW425" s="198"/>
      <c r="AX425" s="198"/>
      <c r="AY425" s="198"/>
      <c r="AZ425" s="19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  <c r="BZ425" s="198"/>
      <c r="CA425" s="199"/>
      <c r="CB425" s="200"/>
      <c r="CC425" s="200"/>
      <c r="CD425" s="200"/>
      <c r="CE425" s="199"/>
      <c r="CF425" s="199"/>
      <c r="CG425" s="199"/>
      <c r="CH425" s="199"/>
      <c r="CI425" s="199"/>
    </row>
    <row r="426" spans="5:87">
      <c r="E426" s="197"/>
      <c r="F426" s="197"/>
      <c r="G426" s="197"/>
      <c r="H426" s="197"/>
      <c r="I426" s="197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  <c r="Z426" s="198"/>
      <c r="AA426" s="198"/>
      <c r="AB426" s="198"/>
      <c r="AC426" s="198"/>
      <c r="AD426" s="198"/>
      <c r="AE426" s="198"/>
      <c r="AF426" s="198"/>
      <c r="AG426" s="198"/>
      <c r="AH426" s="198"/>
      <c r="AI426" s="198"/>
      <c r="AJ426" s="198"/>
      <c r="AK426" s="198"/>
      <c r="AL426" s="198"/>
      <c r="AM426" s="198"/>
      <c r="AN426" s="198"/>
      <c r="AO426" s="198"/>
      <c r="AP426" s="198"/>
      <c r="AQ426" s="198"/>
      <c r="AR426" s="198"/>
      <c r="AS426" s="198"/>
      <c r="AT426" s="198"/>
      <c r="AU426" s="198"/>
      <c r="AV426" s="198"/>
      <c r="AW426" s="198"/>
      <c r="AX426" s="198"/>
      <c r="AY426" s="198"/>
      <c r="AZ426" s="19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  <c r="BZ426" s="198"/>
      <c r="CA426" s="199"/>
      <c r="CB426" s="200"/>
      <c r="CC426" s="200"/>
      <c r="CD426" s="200"/>
      <c r="CE426" s="199"/>
      <c r="CF426" s="199"/>
      <c r="CG426" s="199"/>
      <c r="CH426" s="199"/>
      <c r="CI426" s="199"/>
    </row>
    <row r="427" spans="5:87">
      <c r="E427" s="197"/>
      <c r="F427" s="197"/>
      <c r="G427" s="197"/>
      <c r="H427" s="197"/>
      <c r="I427" s="197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  <c r="AA427" s="198"/>
      <c r="AB427" s="198"/>
      <c r="AC427" s="198"/>
      <c r="AD427" s="198"/>
      <c r="AE427" s="198"/>
      <c r="AF427" s="198"/>
      <c r="AG427" s="198"/>
      <c r="AH427" s="198"/>
      <c r="AI427" s="198"/>
      <c r="AJ427" s="198"/>
      <c r="AK427" s="198"/>
      <c r="AL427" s="198"/>
      <c r="AM427" s="198"/>
      <c r="AN427" s="198"/>
      <c r="AO427" s="198"/>
      <c r="AP427" s="198"/>
      <c r="AQ427" s="198"/>
      <c r="AR427" s="198"/>
      <c r="AS427" s="198"/>
      <c r="AT427" s="198"/>
      <c r="AU427" s="198"/>
      <c r="AV427" s="198"/>
      <c r="AW427" s="198"/>
      <c r="AX427" s="198"/>
      <c r="AY427" s="198"/>
      <c r="AZ427" s="19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  <c r="BZ427" s="198"/>
      <c r="CA427" s="199"/>
      <c r="CB427" s="200"/>
      <c r="CC427" s="200"/>
      <c r="CD427" s="200"/>
      <c r="CE427" s="199"/>
      <c r="CF427" s="199"/>
      <c r="CG427" s="199"/>
      <c r="CH427" s="199"/>
      <c r="CI427" s="199"/>
    </row>
    <row r="428" spans="5:87">
      <c r="E428" s="197"/>
      <c r="F428" s="197"/>
      <c r="G428" s="197"/>
      <c r="H428" s="197"/>
      <c r="I428" s="197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  <c r="AA428" s="198"/>
      <c r="AB428" s="198"/>
      <c r="AC428" s="198"/>
      <c r="AD428" s="198"/>
      <c r="AE428" s="198"/>
      <c r="AF428" s="198"/>
      <c r="AG428" s="198"/>
      <c r="AH428" s="198"/>
      <c r="AI428" s="198"/>
      <c r="AJ428" s="198"/>
      <c r="AK428" s="198"/>
      <c r="AL428" s="198"/>
      <c r="AM428" s="198"/>
      <c r="AN428" s="198"/>
      <c r="AO428" s="198"/>
      <c r="AP428" s="198"/>
      <c r="AQ428" s="198"/>
      <c r="AR428" s="198"/>
      <c r="AS428" s="198"/>
      <c r="AT428" s="198"/>
      <c r="AU428" s="198"/>
      <c r="AV428" s="198"/>
      <c r="AW428" s="198"/>
      <c r="AX428" s="198"/>
      <c r="AY428" s="198"/>
      <c r="AZ428" s="19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  <c r="BZ428" s="198"/>
      <c r="CA428" s="199"/>
      <c r="CB428" s="200"/>
      <c r="CC428" s="200"/>
      <c r="CD428" s="200"/>
      <c r="CE428" s="199"/>
      <c r="CF428" s="199"/>
      <c r="CG428" s="199"/>
      <c r="CH428" s="199"/>
      <c r="CI428" s="199"/>
    </row>
    <row r="429" spans="5:87">
      <c r="E429" s="197"/>
      <c r="F429" s="197"/>
      <c r="G429" s="197"/>
      <c r="H429" s="197"/>
      <c r="I429" s="197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  <c r="AA429" s="198"/>
      <c r="AB429" s="198"/>
      <c r="AC429" s="198"/>
      <c r="AD429" s="198"/>
      <c r="AE429" s="198"/>
      <c r="AF429" s="198"/>
      <c r="AG429" s="198"/>
      <c r="AH429" s="198"/>
      <c r="AI429" s="198"/>
      <c r="AJ429" s="198"/>
      <c r="AK429" s="198"/>
      <c r="AL429" s="198"/>
      <c r="AM429" s="198"/>
      <c r="AN429" s="198"/>
      <c r="AO429" s="198"/>
      <c r="AP429" s="198"/>
      <c r="AQ429" s="198"/>
      <c r="AR429" s="198"/>
      <c r="AS429" s="198"/>
      <c r="AT429" s="198"/>
      <c r="AU429" s="198"/>
      <c r="AV429" s="198"/>
      <c r="AW429" s="198"/>
      <c r="AX429" s="198"/>
      <c r="AY429" s="198"/>
      <c r="AZ429" s="19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  <c r="BZ429" s="198"/>
      <c r="CA429" s="199"/>
      <c r="CB429" s="200"/>
      <c r="CC429" s="200"/>
      <c r="CD429" s="200"/>
      <c r="CE429" s="199"/>
      <c r="CF429" s="199"/>
      <c r="CG429" s="199"/>
      <c r="CH429" s="199"/>
      <c r="CI429" s="199"/>
    </row>
    <row r="430" spans="5:87">
      <c r="E430" s="197"/>
      <c r="F430" s="197"/>
      <c r="G430" s="197"/>
      <c r="H430" s="197"/>
      <c r="I430" s="197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  <c r="AA430" s="198"/>
      <c r="AB430" s="198"/>
      <c r="AC430" s="198"/>
      <c r="AD430" s="198"/>
      <c r="AE430" s="198"/>
      <c r="AF430" s="198"/>
      <c r="AG430" s="198"/>
      <c r="AH430" s="198"/>
      <c r="AI430" s="198"/>
      <c r="AJ430" s="198"/>
      <c r="AK430" s="198"/>
      <c r="AL430" s="198"/>
      <c r="AM430" s="198"/>
      <c r="AN430" s="198"/>
      <c r="AO430" s="198"/>
      <c r="AP430" s="198"/>
      <c r="AQ430" s="198"/>
      <c r="AR430" s="198"/>
      <c r="AS430" s="198"/>
      <c r="AT430" s="198"/>
      <c r="AU430" s="198"/>
      <c r="AV430" s="198"/>
      <c r="AW430" s="198"/>
      <c r="AX430" s="198"/>
      <c r="AY430" s="198"/>
      <c r="AZ430" s="19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  <c r="BZ430" s="198"/>
      <c r="CA430" s="199"/>
      <c r="CB430" s="200"/>
      <c r="CC430" s="200"/>
      <c r="CD430" s="200"/>
      <c r="CE430" s="199"/>
      <c r="CF430" s="199"/>
      <c r="CG430" s="199"/>
      <c r="CH430" s="199"/>
      <c r="CI430" s="199"/>
    </row>
    <row r="431" spans="5:87">
      <c r="E431" s="197"/>
      <c r="F431" s="197"/>
      <c r="G431" s="197"/>
      <c r="H431" s="197"/>
      <c r="I431" s="197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198"/>
      <c r="AI431" s="198"/>
      <c r="AJ431" s="198"/>
      <c r="AK431" s="198"/>
      <c r="AL431" s="198"/>
      <c r="AM431" s="198"/>
      <c r="AN431" s="198"/>
      <c r="AO431" s="198"/>
      <c r="AP431" s="198"/>
      <c r="AQ431" s="198"/>
      <c r="AR431" s="198"/>
      <c r="AS431" s="198"/>
      <c r="AT431" s="198"/>
      <c r="AU431" s="198"/>
      <c r="AV431" s="198"/>
      <c r="AW431" s="198"/>
      <c r="AX431" s="198"/>
      <c r="AY431" s="198"/>
      <c r="AZ431" s="19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  <c r="BZ431" s="198"/>
      <c r="CA431" s="199"/>
      <c r="CB431" s="200"/>
      <c r="CC431" s="200"/>
      <c r="CD431" s="200"/>
      <c r="CE431" s="199"/>
      <c r="CF431" s="199"/>
      <c r="CG431" s="199"/>
      <c r="CH431" s="199"/>
      <c r="CI431" s="199"/>
    </row>
    <row r="432" spans="5:87">
      <c r="E432" s="197"/>
      <c r="F432" s="197"/>
      <c r="G432" s="197"/>
      <c r="H432" s="197"/>
      <c r="I432" s="197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  <c r="AA432" s="198"/>
      <c r="AB432" s="198"/>
      <c r="AC432" s="198"/>
      <c r="AD432" s="198"/>
      <c r="AE432" s="198"/>
      <c r="AF432" s="198"/>
      <c r="AG432" s="198"/>
      <c r="AH432" s="198"/>
      <c r="AI432" s="198"/>
      <c r="AJ432" s="198"/>
      <c r="AK432" s="198"/>
      <c r="AL432" s="198"/>
      <c r="AM432" s="198"/>
      <c r="AN432" s="198"/>
      <c r="AO432" s="198"/>
      <c r="AP432" s="198"/>
      <c r="AQ432" s="198"/>
      <c r="AR432" s="198"/>
      <c r="AS432" s="198"/>
      <c r="AT432" s="198"/>
      <c r="AU432" s="198"/>
      <c r="AV432" s="198"/>
      <c r="AW432" s="198"/>
      <c r="AX432" s="198"/>
      <c r="AY432" s="198"/>
      <c r="AZ432" s="19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  <c r="BZ432" s="198"/>
      <c r="CA432" s="199"/>
      <c r="CB432" s="200"/>
      <c r="CC432" s="200"/>
      <c r="CD432" s="200"/>
      <c r="CE432" s="199"/>
      <c r="CF432" s="199"/>
      <c r="CG432" s="199"/>
      <c r="CH432" s="199"/>
      <c r="CI432" s="199"/>
    </row>
    <row r="433" spans="5:87">
      <c r="E433" s="197"/>
      <c r="F433" s="197"/>
      <c r="G433" s="197"/>
      <c r="H433" s="197"/>
      <c r="I433" s="197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  <c r="AA433" s="198"/>
      <c r="AB433" s="198"/>
      <c r="AC433" s="198"/>
      <c r="AD433" s="198"/>
      <c r="AE433" s="198"/>
      <c r="AF433" s="198"/>
      <c r="AG433" s="198"/>
      <c r="AH433" s="198"/>
      <c r="AI433" s="198"/>
      <c r="AJ433" s="198"/>
      <c r="AK433" s="198"/>
      <c r="AL433" s="198"/>
      <c r="AM433" s="198"/>
      <c r="AN433" s="198"/>
      <c r="AO433" s="198"/>
      <c r="AP433" s="198"/>
      <c r="AQ433" s="198"/>
      <c r="AR433" s="198"/>
      <c r="AS433" s="198"/>
      <c r="AT433" s="198"/>
      <c r="AU433" s="198"/>
      <c r="AV433" s="198"/>
      <c r="AW433" s="198"/>
      <c r="AX433" s="198"/>
      <c r="AY433" s="198"/>
      <c r="AZ433" s="19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  <c r="BZ433" s="198"/>
      <c r="CA433" s="199"/>
      <c r="CB433" s="200"/>
      <c r="CC433" s="200"/>
      <c r="CD433" s="200"/>
      <c r="CE433" s="199"/>
      <c r="CF433" s="199"/>
      <c r="CG433" s="199"/>
      <c r="CH433" s="199"/>
      <c r="CI433" s="199"/>
    </row>
    <row r="434" spans="5:87">
      <c r="E434" s="197"/>
      <c r="F434" s="197"/>
      <c r="G434" s="197"/>
      <c r="H434" s="197"/>
      <c r="I434" s="197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  <c r="AA434" s="198"/>
      <c r="AB434" s="198"/>
      <c r="AC434" s="198"/>
      <c r="AD434" s="198"/>
      <c r="AE434" s="198"/>
      <c r="AF434" s="198"/>
      <c r="AG434" s="198"/>
      <c r="AH434" s="198"/>
      <c r="AI434" s="198"/>
      <c r="AJ434" s="198"/>
      <c r="AK434" s="198"/>
      <c r="AL434" s="198"/>
      <c r="AM434" s="198"/>
      <c r="AN434" s="198"/>
      <c r="AO434" s="198"/>
      <c r="AP434" s="198"/>
      <c r="AQ434" s="198"/>
      <c r="AR434" s="198"/>
      <c r="AS434" s="198"/>
      <c r="AT434" s="198"/>
      <c r="AU434" s="198"/>
      <c r="AV434" s="198"/>
      <c r="AW434" s="198"/>
      <c r="AX434" s="198"/>
      <c r="AY434" s="198"/>
      <c r="AZ434" s="19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  <c r="BZ434" s="198"/>
      <c r="CA434" s="199"/>
      <c r="CB434" s="200"/>
      <c r="CC434" s="200"/>
      <c r="CD434" s="200"/>
      <c r="CE434" s="199"/>
      <c r="CF434" s="199"/>
      <c r="CG434" s="199"/>
      <c r="CH434" s="199"/>
      <c r="CI434" s="199"/>
    </row>
    <row r="435" spans="5:87">
      <c r="E435" s="197"/>
      <c r="F435" s="197"/>
      <c r="G435" s="197"/>
      <c r="H435" s="197"/>
      <c r="I435" s="197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  <c r="Z435" s="198"/>
      <c r="AA435" s="198"/>
      <c r="AB435" s="198"/>
      <c r="AC435" s="198"/>
      <c r="AD435" s="198"/>
      <c r="AE435" s="198"/>
      <c r="AF435" s="198"/>
      <c r="AG435" s="198"/>
      <c r="AH435" s="198"/>
      <c r="AI435" s="198"/>
      <c r="AJ435" s="198"/>
      <c r="AK435" s="198"/>
      <c r="AL435" s="198"/>
      <c r="AM435" s="198"/>
      <c r="AN435" s="198"/>
      <c r="AO435" s="198"/>
      <c r="AP435" s="198"/>
      <c r="AQ435" s="198"/>
      <c r="AR435" s="198"/>
      <c r="AS435" s="198"/>
      <c r="AT435" s="198"/>
      <c r="AU435" s="198"/>
      <c r="AV435" s="198"/>
      <c r="AW435" s="198"/>
      <c r="AX435" s="198"/>
      <c r="AY435" s="198"/>
      <c r="AZ435" s="19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  <c r="BZ435" s="198"/>
      <c r="CA435" s="199"/>
      <c r="CB435" s="200"/>
      <c r="CC435" s="200"/>
      <c r="CD435" s="200"/>
      <c r="CE435" s="199"/>
      <c r="CF435" s="199"/>
      <c r="CG435" s="199"/>
      <c r="CH435" s="199"/>
      <c r="CI435" s="199"/>
    </row>
    <row r="436" spans="5:87">
      <c r="E436" s="197"/>
      <c r="F436" s="197"/>
      <c r="G436" s="197"/>
      <c r="H436" s="197"/>
      <c r="I436" s="197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  <c r="AA436" s="198"/>
      <c r="AB436" s="198"/>
      <c r="AC436" s="198"/>
      <c r="AD436" s="198"/>
      <c r="AE436" s="198"/>
      <c r="AF436" s="198"/>
      <c r="AG436" s="198"/>
      <c r="AH436" s="198"/>
      <c r="AI436" s="198"/>
      <c r="AJ436" s="198"/>
      <c r="AK436" s="198"/>
      <c r="AL436" s="198"/>
      <c r="AM436" s="198"/>
      <c r="AN436" s="198"/>
      <c r="AO436" s="198"/>
      <c r="AP436" s="198"/>
      <c r="AQ436" s="198"/>
      <c r="AR436" s="198"/>
      <c r="AS436" s="198"/>
      <c r="AT436" s="198"/>
      <c r="AU436" s="198"/>
      <c r="AV436" s="198"/>
      <c r="AW436" s="198"/>
      <c r="AX436" s="198"/>
      <c r="AY436" s="198"/>
      <c r="AZ436" s="19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  <c r="BZ436" s="198"/>
      <c r="CA436" s="199"/>
      <c r="CB436" s="200"/>
      <c r="CC436" s="200"/>
      <c r="CD436" s="200"/>
      <c r="CE436" s="199"/>
      <c r="CF436" s="199"/>
      <c r="CG436" s="199"/>
      <c r="CH436" s="199"/>
      <c r="CI436" s="199"/>
    </row>
    <row r="437" spans="5:87">
      <c r="E437" s="197"/>
      <c r="F437" s="197"/>
      <c r="G437" s="197"/>
      <c r="H437" s="197"/>
      <c r="I437" s="197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  <c r="AA437" s="198"/>
      <c r="AB437" s="198"/>
      <c r="AC437" s="198"/>
      <c r="AD437" s="198"/>
      <c r="AE437" s="198"/>
      <c r="AF437" s="198"/>
      <c r="AG437" s="198"/>
      <c r="AH437" s="198"/>
      <c r="AI437" s="198"/>
      <c r="AJ437" s="198"/>
      <c r="AK437" s="198"/>
      <c r="AL437" s="198"/>
      <c r="AM437" s="198"/>
      <c r="AN437" s="198"/>
      <c r="AO437" s="198"/>
      <c r="AP437" s="198"/>
      <c r="AQ437" s="198"/>
      <c r="AR437" s="198"/>
      <c r="AS437" s="198"/>
      <c r="AT437" s="198"/>
      <c r="AU437" s="198"/>
      <c r="AV437" s="198"/>
      <c r="AW437" s="198"/>
      <c r="AX437" s="198"/>
      <c r="AY437" s="198"/>
      <c r="AZ437" s="19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  <c r="BZ437" s="198"/>
      <c r="CA437" s="199"/>
      <c r="CB437" s="200"/>
      <c r="CC437" s="200"/>
      <c r="CD437" s="200"/>
      <c r="CE437" s="199"/>
      <c r="CF437" s="199"/>
      <c r="CG437" s="199"/>
      <c r="CH437" s="199"/>
      <c r="CI437" s="199"/>
    </row>
    <row r="438" spans="5:87">
      <c r="E438" s="197"/>
      <c r="F438" s="197"/>
      <c r="G438" s="197"/>
      <c r="H438" s="197"/>
      <c r="I438" s="197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  <c r="AA438" s="198"/>
      <c r="AB438" s="198"/>
      <c r="AC438" s="198"/>
      <c r="AD438" s="198"/>
      <c r="AE438" s="198"/>
      <c r="AF438" s="198"/>
      <c r="AG438" s="198"/>
      <c r="AH438" s="198"/>
      <c r="AI438" s="198"/>
      <c r="AJ438" s="198"/>
      <c r="AK438" s="198"/>
      <c r="AL438" s="198"/>
      <c r="AM438" s="198"/>
      <c r="AN438" s="198"/>
      <c r="AO438" s="198"/>
      <c r="AP438" s="198"/>
      <c r="AQ438" s="198"/>
      <c r="AR438" s="198"/>
      <c r="AS438" s="198"/>
      <c r="AT438" s="198"/>
      <c r="AU438" s="198"/>
      <c r="AV438" s="198"/>
      <c r="AW438" s="198"/>
      <c r="AX438" s="198"/>
      <c r="AY438" s="198"/>
      <c r="AZ438" s="19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  <c r="BZ438" s="198"/>
      <c r="CA438" s="199"/>
      <c r="CB438" s="200"/>
      <c r="CC438" s="200"/>
      <c r="CD438" s="200"/>
      <c r="CE438" s="199"/>
      <c r="CF438" s="199"/>
      <c r="CG438" s="199"/>
      <c r="CH438" s="199"/>
      <c r="CI438" s="199"/>
    </row>
    <row r="439" spans="5:87">
      <c r="E439" s="197"/>
      <c r="F439" s="197"/>
      <c r="G439" s="197"/>
      <c r="H439" s="197"/>
      <c r="I439" s="197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  <c r="AA439" s="198"/>
      <c r="AB439" s="198"/>
      <c r="AC439" s="198"/>
      <c r="AD439" s="198"/>
      <c r="AE439" s="198"/>
      <c r="AF439" s="198"/>
      <c r="AG439" s="198"/>
      <c r="AH439" s="198"/>
      <c r="AI439" s="198"/>
      <c r="AJ439" s="198"/>
      <c r="AK439" s="198"/>
      <c r="AL439" s="198"/>
      <c r="AM439" s="198"/>
      <c r="AN439" s="198"/>
      <c r="AO439" s="198"/>
      <c r="AP439" s="198"/>
      <c r="AQ439" s="198"/>
      <c r="AR439" s="198"/>
      <c r="AS439" s="198"/>
      <c r="AT439" s="198"/>
      <c r="AU439" s="198"/>
      <c r="AV439" s="198"/>
      <c r="AW439" s="198"/>
      <c r="AX439" s="198"/>
      <c r="AY439" s="198"/>
      <c r="AZ439" s="19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  <c r="BZ439" s="198"/>
      <c r="CA439" s="199"/>
      <c r="CB439" s="200"/>
      <c r="CC439" s="200"/>
      <c r="CD439" s="200"/>
      <c r="CE439" s="199"/>
      <c r="CF439" s="199"/>
      <c r="CG439" s="199"/>
      <c r="CH439" s="199"/>
      <c r="CI439" s="199"/>
    </row>
    <row r="440" spans="5:87">
      <c r="E440" s="197"/>
      <c r="F440" s="197"/>
      <c r="G440" s="197"/>
      <c r="H440" s="197"/>
      <c r="I440" s="197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  <c r="AA440" s="198"/>
      <c r="AB440" s="198"/>
      <c r="AC440" s="198"/>
      <c r="AD440" s="198"/>
      <c r="AE440" s="198"/>
      <c r="AF440" s="198"/>
      <c r="AG440" s="198"/>
      <c r="AH440" s="198"/>
      <c r="AI440" s="198"/>
      <c r="AJ440" s="198"/>
      <c r="AK440" s="198"/>
      <c r="AL440" s="198"/>
      <c r="AM440" s="198"/>
      <c r="AN440" s="198"/>
      <c r="AO440" s="198"/>
      <c r="AP440" s="198"/>
      <c r="AQ440" s="198"/>
      <c r="AR440" s="198"/>
      <c r="AS440" s="198"/>
      <c r="AT440" s="198"/>
      <c r="AU440" s="198"/>
      <c r="AV440" s="198"/>
      <c r="AW440" s="198"/>
      <c r="AX440" s="198"/>
      <c r="AY440" s="198"/>
      <c r="AZ440" s="19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  <c r="BZ440" s="198"/>
      <c r="CA440" s="199"/>
      <c r="CB440" s="200"/>
      <c r="CC440" s="200"/>
      <c r="CD440" s="200"/>
      <c r="CE440" s="199"/>
      <c r="CF440" s="199"/>
      <c r="CG440" s="199"/>
      <c r="CH440" s="199"/>
      <c r="CI440" s="199"/>
    </row>
    <row r="441" spans="5:87">
      <c r="E441" s="197"/>
      <c r="F441" s="197"/>
      <c r="G441" s="197"/>
      <c r="H441" s="197"/>
      <c r="I441" s="197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  <c r="AA441" s="198"/>
      <c r="AB441" s="198"/>
      <c r="AC441" s="198"/>
      <c r="AD441" s="198"/>
      <c r="AE441" s="198"/>
      <c r="AF441" s="198"/>
      <c r="AG441" s="198"/>
      <c r="AH441" s="198"/>
      <c r="AI441" s="198"/>
      <c r="AJ441" s="198"/>
      <c r="AK441" s="198"/>
      <c r="AL441" s="198"/>
      <c r="AM441" s="198"/>
      <c r="AN441" s="198"/>
      <c r="AO441" s="198"/>
      <c r="AP441" s="198"/>
      <c r="AQ441" s="198"/>
      <c r="AR441" s="198"/>
      <c r="AS441" s="198"/>
      <c r="AT441" s="198"/>
      <c r="AU441" s="198"/>
      <c r="AV441" s="198"/>
      <c r="AW441" s="198"/>
      <c r="AX441" s="198"/>
      <c r="AY441" s="198"/>
      <c r="AZ441" s="19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  <c r="BZ441" s="198"/>
      <c r="CA441" s="199"/>
      <c r="CB441" s="200"/>
      <c r="CC441" s="200"/>
      <c r="CD441" s="200"/>
      <c r="CE441" s="199"/>
      <c r="CF441" s="199"/>
      <c r="CG441" s="199"/>
      <c r="CH441" s="199"/>
      <c r="CI441" s="199"/>
    </row>
    <row r="442" spans="5:87">
      <c r="E442" s="197"/>
      <c r="F442" s="197"/>
      <c r="G442" s="197"/>
      <c r="H442" s="197"/>
      <c r="I442" s="197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  <c r="AE442" s="198"/>
      <c r="AF442" s="198"/>
      <c r="AG442" s="198"/>
      <c r="AH442" s="198"/>
      <c r="AI442" s="198"/>
      <c r="AJ442" s="198"/>
      <c r="AK442" s="198"/>
      <c r="AL442" s="198"/>
      <c r="AM442" s="198"/>
      <c r="AN442" s="198"/>
      <c r="AO442" s="198"/>
      <c r="AP442" s="198"/>
      <c r="AQ442" s="198"/>
      <c r="AR442" s="198"/>
      <c r="AS442" s="198"/>
      <c r="AT442" s="198"/>
      <c r="AU442" s="198"/>
      <c r="AV442" s="198"/>
      <c r="AW442" s="198"/>
      <c r="AX442" s="198"/>
      <c r="AY442" s="198"/>
      <c r="AZ442" s="19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  <c r="BZ442" s="198"/>
      <c r="CA442" s="199"/>
      <c r="CB442" s="200"/>
      <c r="CC442" s="200"/>
      <c r="CD442" s="200"/>
      <c r="CE442" s="199"/>
      <c r="CF442" s="199"/>
      <c r="CG442" s="199"/>
      <c r="CH442" s="199"/>
      <c r="CI442" s="199"/>
    </row>
    <row r="443" spans="5:87">
      <c r="E443" s="197"/>
      <c r="F443" s="197"/>
      <c r="G443" s="197"/>
      <c r="H443" s="197"/>
      <c r="I443" s="197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198"/>
      <c r="AI443" s="198"/>
      <c r="AJ443" s="198"/>
      <c r="AK443" s="198"/>
      <c r="AL443" s="198"/>
      <c r="AM443" s="198"/>
      <c r="AN443" s="198"/>
      <c r="AO443" s="198"/>
      <c r="AP443" s="198"/>
      <c r="AQ443" s="198"/>
      <c r="AR443" s="198"/>
      <c r="AS443" s="198"/>
      <c r="AT443" s="198"/>
      <c r="AU443" s="198"/>
      <c r="AV443" s="198"/>
      <c r="AW443" s="198"/>
      <c r="AX443" s="198"/>
      <c r="AY443" s="198"/>
      <c r="AZ443" s="19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  <c r="BZ443" s="198"/>
      <c r="CA443" s="199"/>
      <c r="CB443" s="200"/>
      <c r="CC443" s="200"/>
      <c r="CD443" s="200"/>
      <c r="CE443" s="199"/>
      <c r="CF443" s="199"/>
      <c r="CG443" s="199"/>
      <c r="CH443" s="199"/>
      <c r="CI443" s="199"/>
    </row>
    <row r="444" spans="5:87">
      <c r="E444" s="197"/>
      <c r="F444" s="197"/>
      <c r="G444" s="197"/>
      <c r="H444" s="197"/>
      <c r="I444" s="197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  <c r="AE444" s="198"/>
      <c r="AF444" s="198"/>
      <c r="AG444" s="198"/>
      <c r="AH444" s="198"/>
      <c r="AI444" s="198"/>
      <c r="AJ444" s="198"/>
      <c r="AK444" s="198"/>
      <c r="AL444" s="198"/>
      <c r="AM444" s="198"/>
      <c r="AN444" s="198"/>
      <c r="AO444" s="198"/>
      <c r="AP444" s="198"/>
      <c r="AQ444" s="198"/>
      <c r="AR444" s="198"/>
      <c r="AS444" s="198"/>
      <c r="AT444" s="198"/>
      <c r="AU444" s="198"/>
      <c r="AV444" s="198"/>
      <c r="AW444" s="198"/>
      <c r="AX444" s="198"/>
      <c r="AY444" s="198"/>
      <c r="AZ444" s="19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  <c r="BZ444" s="198"/>
      <c r="CA444" s="199"/>
      <c r="CB444" s="200"/>
      <c r="CC444" s="200"/>
      <c r="CD444" s="200"/>
      <c r="CE444" s="199"/>
      <c r="CF444" s="199"/>
      <c r="CG444" s="199"/>
      <c r="CH444" s="199"/>
      <c r="CI444" s="199"/>
    </row>
    <row r="445" spans="5:87">
      <c r="E445" s="197"/>
      <c r="F445" s="197"/>
      <c r="G445" s="197"/>
      <c r="H445" s="197"/>
      <c r="I445" s="197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  <c r="AA445" s="198"/>
      <c r="AB445" s="198"/>
      <c r="AC445" s="198"/>
      <c r="AD445" s="198"/>
      <c r="AE445" s="198"/>
      <c r="AF445" s="198"/>
      <c r="AG445" s="198"/>
      <c r="AH445" s="198"/>
      <c r="AI445" s="198"/>
      <c r="AJ445" s="198"/>
      <c r="AK445" s="198"/>
      <c r="AL445" s="198"/>
      <c r="AM445" s="198"/>
      <c r="AN445" s="198"/>
      <c r="AO445" s="198"/>
      <c r="AP445" s="198"/>
      <c r="AQ445" s="198"/>
      <c r="AR445" s="198"/>
      <c r="AS445" s="198"/>
      <c r="AT445" s="198"/>
      <c r="AU445" s="198"/>
      <c r="AV445" s="198"/>
      <c r="AW445" s="198"/>
      <c r="AX445" s="198"/>
      <c r="AY445" s="198"/>
      <c r="AZ445" s="19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  <c r="BZ445" s="198"/>
      <c r="CA445" s="199"/>
      <c r="CB445" s="200"/>
      <c r="CC445" s="200"/>
      <c r="CD445" s="200"/>
      <c r="CE445" s="199"/>
      <c r="CF445" s="199"/>
      <c r="CG445" s="199"/>
      <c r="CH445" s="199"/>
      <c r="CI445" s="199"/>
    </row>
    <row r="446" spans="5:87">
      <c r="E446" s="197"/>
      <c r="F446" s="197"/>
      <c r="G446" s="197"/>
      <c r="H446" s="197"/>
      <c r="I446" s="197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  <c r="AA446" s="198"/>
      <c r="AB446" s="198"/>
      <c r="AC446" s="198"/>
      <c r="AD446" s="198"/>
      <c r="AE446" s="198"/>
      <c r="AF446" s="198"/>
      <c r="AG446" s="198"/>
      <c r="AH446" s="198"/>
      <c r="AI446" s="198"/>
      <c r="AJ446" s="198"/>
      <c r="AK446" s="198"/>
      <c r="AL446" s="198"/>
      <c r="AM446" s="198"/>
      <c r="AN446" s="198"/>
      <c r="AO446" s="198"/>
      <c r="AP446" s="198"/>
      <c r="AQ446" s="198"/>
      <c r="AR446" s="198"/>
      <c r="AS446" s="198"/>
      <c r="AT446" s="198"/>
      <c r="AU446" s="198"/>
      <c r="AV446" s="198"/>
      <c r="AW446" s="198"/>
      <c r="AX446" s="198"/>
      <c r="AY446" s="198"/>
      <c r="AZ446" s="19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  <c r="BZ446" s="198"/>
      <c r="CA446" s="199"/>
      <c r="CB446" s="200"/>
      <c r="CC446" s="200"/>
      <c r="CD446" s="200"/>
      <c r="CE446" s="199"/>
      <c r="CF446" s="199"/>
      <c r="CG446" s="199"/>
      <c r="CH446" s="199"/>
      <c r="CI446" s="199"/>
    </row>
    <row r="447" spans="5:87">
      <c r="E447" s="197"/>
      <c r="F447" s="197"/>
      <c r="G447" s="197"/>
      <c r="H447" s="197"/>
      <c r="I447" s="197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  <c r="AA447" s="198"/>
      <c r="AB447" s="198"/>
      <c r="AC447" s="198"/>
      <c r="AD447" s="198"/>
      <c r="AE447" s="198"/>
      <c r="AF447" s="198"/>
      <c r="AG447" s="198"/>
      <c r="AH447" s="198"/>
      <c r="AI447" s="198"/>
      <c r="AJ447" s="198"/>
      <c r="AK447" s="198"/>
      <c r="AL447" s="198"/>
      <c r="AM447" s="198"/>
      <c r="AN447" s="198"/>
      <c r="AO447" s="198"/>
      <c r="AP447" s="198"/>
      <c r="AQ447" s="198"/>
      <c r="AR447" s="198"/>
      <c r="AS447" s="198"/>
      <c r="AT447" s="198"/>
      <c r="AU447" s="198"/>
      <c r="AV447" s="198"/>
      <c r="AW447" s="198"/>
      <c r="AX447" s="198"/>
      <c r="AY447" s="198"/>
      <c r="AZ447" s="19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  <c r="BZ447" s="198"/>
      <c r="CA447" s="199"/>
      <c r="CB447" s="200"/>
      <c r="CC447" s="200"/>
      <c r="CD447" s="200"/>
      <c r="CE447" s="199"/>
      <c r="CF447" s="199"/>
      <c r="CG447" s="199"/>
      <c r="CH447" s="199"/>
      <c r="CI447" s="199"/>
    </row>
    <row r="448" spans="5:87">
      <c r="E448" s="197"/>
      <c r="F448" s="197"/>
      <c r="G448" s="197"/>
      <c r="H448" s="197"/>
      <c r="I448" s="197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  <c r="AA448" s="198"/>
      <c r="AB448" s="198"/>
      <c r="AC448" s="198"/>
      <c r="AD448" s="198"/>
      <c r="AE448" s="198"/>
      <c r="AF448" s="198"/>
      <c r="AG448" s="198"/>
      <c r="AH448" s="198"/>
      <c r="AI448" s="198"/>
      <c r="AJ448" s="198"/>
      <c r="AK448" s="198"/>
      <c r="AL448" s="198"/>
      <c r="AM448" s="198"/>
      <c r="AN448" s="198"/>
      <c r="AO448" s="198"/>
      <c r="AP448" s="198"/>
      <c r="AQ448" s="198"/>
      <c r="AR448" s="198"/>
      <c r="AS448" s="198"/>
      <c r="AT448" s="198"/>
      <c r="AU448" s="198"/>
      <c r="AV448" s="198"/>
      <c r="AW448" s="198"/>
      <c r="AX448" s="198"/>
      <c r="AY448" s="198"/>
      <c r="AZ448" s="19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  <c r="BZ448" s="198"/>
      <c r="CA448" s="199"/>
      <c r="CB448" s="200"/>
      <c r="CC448" s="200"/>
      <c r="CD448" s="200"/>
      <c r="CE448" s="199"/>
      <c r="CF448" s="199"/>
      <c r="CG448" s="199"/>
      <c r="CH448" s="199"/>
      <c r="CI448" s="199"/>
    </row>
    <row r="449" spans="5:87">
      <c r="E449" s="197"/>
      <c r="F449" s="197"/>
      <c r="G449" s="197"/>
      <c r="H449" s="197"/>
      <c r="I449" s="197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  <c r="AA449" s="198"/>
      <c r="AB449" s="198"/>
      <c r="AC449" s="198"/>
      <c r="AD449" s="198"/>
      <c r="AE449" s="198"/>
      <c r="AF449" s="198"/>
      <c r="AG449" s="198"/>
      <c r="AH449" s="198"/>
      <c r="AI449" s="198"/>
      <c r="AJ449" s="198"/>
      <c r="AK449" s="198"/>
      <c r="AL449" s="198"/>
      <c r="AM449" s="198"/>
      <c r="AN449" s="198"/>
      <c r="AO449" s="198"/>
      <c r="AP449" s="198"/>
      <c r="AQ449" s="198"/>
      <c r="AR449" s="198"/>
      <c r="AS449" s="198"/>
      <c r="AT449" s="198"/>
      <c r="AU449" s="198"/>
      <c r="AV449" s="198"/>
      <c r="AW449" s="198"/>
      <c r="AX449" s="198"/>
      <c r="AY449" s="198"/>
      <c r="AZ449" s="19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  <c r="BZ449" s="198"/>
      <c r="CA449" s="199"/>
      <c r="CB449" s="200"/>
      <c r="CC449" s="200"/>
      <c r="CD449" s="200"/>
      <c r="CE449" s="199"/>
      <c r="CF449" s="199"/>
      <c r="CG449" s="199"/>
      <c r="CH449" s="199"/>
      <c r="CI449" s="199"/>
    </row>
    <row r="450" spans="5:87">
      <c r="E450" s="197"/>
      <c r="F450" s="197"/>
      <c r="G450" s="197"/>
      <c r="H450" s="197"/>
      <c r="I450" s="197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  <c r="AA450" s="198"/>
      <c r="AB450" s="198"/>
      <c r="AC450" s="198"/>
      <c r="AD450" s="198"/>
      <c r="AE450" s="198"/>
      <c r="AF450" s="198"/>
      <c r="AG450" s="198"/>
      <c r="AH450" s="198"/>
      <c r="AI450" s="198"/>
      <c r="AJ450" s="198"/>
      <c r="AK450" s="198"/>
      <c r="AL450" s="198"/>
      <c r="AM450" s="198"/>
      <c r="AN450" s="198"/>
      <c r="AO450" s="198"/>
      <c r="AP450" s="198"/>
      <c r="AQ450" s="198"/>
      <c r="AR450" s="198"/>
      <c r="AS450" s="198"/>
      <c r="AT450" s="198"/>
      <c r="AU450" s="198"/>
      <c r="AV450" s="198"/>
      <c r="AW450" s="198"/>
      <c r="AX450" s="198"/>
      <c r="AY450" s="198"/>
      <c r="AZ450" s="19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  <c r="BZ450" s="198"/>
      <c r="CA450" s="199"/>
      <c r="CB450" s="200"/>
      <c r="CC450" s="200"/>
      <c r="CD450" s="200"/>
      <c r="CE450" s="199"/>
      <c r="CF450" s="199"/>
      <c r="CG450" s="199"/>
      <c r="CH450" s="199"/>
      <c r="CI450" s="199"/>
    </row>
    <row r="451" spans="5:87">
      <c r="E451" s="197"/>
      <c r="F451" s="197"/>
      <c r="G451" s="197"/>
      <c r="H451" s="197"/>
      <c r="I451" s="197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  <c r="AE451" s="198"/>
      <c r="AF451" s="198"/>
      <c r="AG451" s="198"/>
      <c r="AH451" s="198"/>
      <c r="AI451" s="198"/>
      <c r="AJ451" s="198"/>
      <c r="AK451" s="198"/>
      <c r="AL451" s="198"/>
      <c r="AM451" s="198"/>
      <c r="AN451" s="198"/>
      <c r="AO451" s="198"/>
      <c r="AP451" s="198"/>
      <c r="AQ451" s="198"/>
      <c r="AR451" s="198"/>
      <c r="AS451" s="198"/>
      <c r="AT451" s="198"/>
      <c r="AU451" s="198"/>
      <c r="AV451" s="198"/>
      <c r="AW451" s="198"/>
      <c r="AX451" s="198"/>
      <c r="AY451" s="198"/>
      <c r="AZ451" s="19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  <c r="BZ451" s="198"/>
      <c r="CA451" s="199"/>
      <c r="CB451" s="200"/>
      <c r="CC451" s="200"/>
      <c r="CD451" s="200"/>
      <c r="CE451" s="199"/>
      <c r="CF451" s="199"/>
      <c r="CG451" s="199"/>
      <c r="CH451" s="199"/>
      <c r="CI451" s="199"/>
    </row>
    <row r="452" spans="5:87">
      <c r="E452" s="197"/>
      <c r="F452" s="197"/>
      <c r="G452" s="197"/>
      <c r="H452" s="197"/>
      <c r="I452" s="197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  <c r="AA452" s="198"/>
      <c r="AB452" s="198"/>
      <c r="AC452" s="198"/>
      <c r="AD452" s="198"/>
      <c r="AE452" s="198"/>
      <c r="AF452" s="198"/>
      <c r="AG452" s="198"/>
      <c r="AH452" s="198"/>
      <c r="AI452" s="198"/>
      <c r="AJ452" s="198"/>
      <c r="AK452" s="198"/>
      <c r="AL452" s="198"/>
      <c r="AM452" s="198"/>
      <c r="AN452" s="198"/>
      <c r="AO452" s="198"/>
      <c r="AP452" s="198"/>
      <c r="AQ452" s="198"/>
      <c r="AR452" s="198"/>
      <c r="AS452" s="198"/>
      <c r="AT452" s="198"/>
      <c r="AU452" s="198"/>
      <c r="AV452" s="198"/>
      <c r="AW452" s="198"/>
      <c r="AX452" s="198"/>
      <c r="AY452" s="198"/>
      <c r="AZ452" s="19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  <c r="BZ452" s="198"/>
      <c r="CA452" s="199"/>
      <c r="CB452" s="200"/>
      <c r="CC452" s="200"/>
      <c r="CD452" s="200"/>
      <c r="CE452" s="199"/>
      <c r="CF452" s="199"/>
      <c r="CG452" s="199"/>
      <c r="CH452" s="199"/>
      <c r="CI452" s="199"/>
    </row>
    <row r="453" spans="5:87">
      <c r="E453" s="197"/>
      <c r="F453" s="197"/>
      <c r="G453" s="197"/>
      <c r="H453" s="197"/>
      <c r="I453" s="197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  <c r="AA453" s="198"/>
      <c r="AB453" s="198"/>
      <c r="AC453" s="198"/>
      <c r="AD453" s="198"/>
      <c r="AE453" s="198"/>
      <c r="AF453" s="198"/>
      <c r="AG453" s="198"/>
      <c r="AH453" s="198"/>
      <c r="AI453" s="198"/>
      <c r="AJ453" s="198"/>
      <c r="AK453" s="198"/>
      <c r="AL453" s="198"/>
      <c r="AM453" s="198"/>
      <c r="AN453" s="198"/>
      <c r="AO453" s="198"/>
      <c r="AP453" s="198"/>
      <c r="AQ453" s="198"/>
      <c r="AR453" s="198"/>
      <c r="AS453" s="198"/>
      <c r="AT453" s="198"/>
      <c r="AU453" s="198"/>
      <c r="AV453" s="198"/>
      <c r="AW453" s="198"/>
      <c r="AX453" s="198"/>
      <c r="AY453" s="198"/>
      <c r="AZ453" s="19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  <c r="BZ453" s="198"/>
      <c r="CA453" s="199"/>
      <c r="CB453" s="200"/>
      <c r="CC453" s="200"/>
      <c r="CD453" s="200"/>
      <c r="CE453" s="199"/>
      <c r="CF453" s="199"/>
      <c r="CG453" s="199"/>
      <c r="CH453" s="199"/>
      <c r="CI453" s="199"/>
    </row>
    <row r="454" spans="5:87">
      <c r="E454" s="197"/>
      <c r="F454" s="197"/>
      <c r="G454" s="197"/>
      <c r="H454" s="197"/>
      <c r="I454" s="197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  <c r="AA454" s="198"/>
      <c r="AB454" s="198"/>
      <c r="AC454" s="198"/>
      <c r="AD454" s="198"/>
      <c r="AE454" s="198"/>
      <c r="AF454" s="198"/>
      <c r="AG454" s="198"/>
      <c r="AH454" s="198"/>
      <c r="AI454" s="198"/>
      <c r="AJ454" s="198"/>
      <c r="AK454" s="198"/>
      <c r="AL454" s="198"/>
      <c r="AM454" s="198"/>
      <c r="AN454" s="198"/>
      <c r="AO454" s="198"/>
      <c r="AP454" s="198"/>
      <c r="AQ454" s="198"/>
      <c r="AR454" s="198"/>
      <c r="AS454" s="198"/>
      <c r="AT454" s="198"/>
      <c r="AU454" s="198"/>
      <c r="AV454" s="198"/>
      <c r="AW454" s="198"/>
      <c r="AX454" s="198"/>
      <c r="AY454" s="198"/>
      <c r="AZ454" s="19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  <c r="BZ454" s="198"/>
      <c r="CA454" s="199"/>
      <c r="CB454" s="200"/>
      <c r="CC454" s="200"/>
      <c r="CD454" s="200"/>
      <c r="CE454" s="199"/>
      <c r="CF454" s="199"/>
      <c r="CG454" s="199"/>
      <c r="CH454" s="199"/>
      <c r="CI454" s="199"/>
    </row>
    <row r="455" spans="5:87">
      <c r="E455" s="197"/>
      <c r="F455" s="197"/>
      <c r="G455" s="197"/>
      <c r="H455" s="197"/>
      <c r="I455" s="197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  <c r="AA455" s="198"/>
      <c r="AB455" s="198"/>
      <c r="AC455" s="198"/>
      <c r="AD455" s="198"/>
      <c r="AE455" s="198"/>
      <c r="AF455" s="198"/>
      <c r="AG455" s="198"/>
      <c r="AH455" s="198"/>
      <c r="AI455" s="198"/>
      <c r="AJ455" s="198"/>
      <c r="AK455" s="198"/>
      <c r="AL455" s="198"/>
      <c r="AM455" s="198"/>
      <c r="AN455" s="198"/>
      <c r="AO455" s="198"/>
      <c r="AP455" s="198"/>
      <c r="AQ455" s="198"/>
      <c r="AR455" s="198"/>
      <c r="AS455" s="198"/>
      <c r="AT455" s="198"/>
      <c r="AU455" s="198"/>
      <c r="AV455" s="198"/>
      <c r="AW455" s="198"/>
      <c r="AX455" s="198"/>
      <c r="AY455" s="198"/>
      <c r="AZ455" s="19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  <c r="BZ455" s="198"/>
      <c r="CA455" s="199"/>
      <c r="CB455" s="200"/>
      <c r="CC455" s="200"/>
      <c r="CD455" s="200"/>
      <c r="CE455" s="199"/>
      <c r="CF455" s="199"/>
      <c r="CG455" s="199"/>
      <c r="CH455" s="199"/>
      <c r="CI455" s="199"/>
    </row>
    <row r="456" spans="5:87">
      <c r="E456" s="197"/>
      <c r="F456" s="197"/>
      <c r="G456" s="197"/>
      <c r="H456" s="197"/>
      <c r="I456" s="197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198"/>
      <c r="AP456" s="198"/>
      <c r="AQ456" s="198"/>
      <c r="AR456" s="198"/>
      <c r="AS456" s="198"/>
      <c r="AT456" s="198"/>
      <c r="AU456" s="198"/>
      <c r="AV456" s="198"/>
      <c r="AW456" s="198"/>
      <c r="AX456" s="198"/>
      <c r="AY456" s="198"/>
      <c r="AZ456" s="19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  <c r="BZ456" s="198"/>
      <c r="CA456" s="199"/>
      <c r="CB456" s="200"/>
      <c r="CC456" s="200"/>
      <c r="CD456" s="200"/>
      <c r="CE456" s="199"/>
      <c r="CF456" s="199"/>
      <c r="CG456" s="199"/>
      <c r="CH456" s="199"/>
      <c r="CI456" s="199"/>
    </row>
    <row r="457" spans="5:87">
      <c r="E457" s="197"/>
      <c r="F457" s="197"/>
      <c r="G457" s="197"/>
      <c r="H457" s="197"/>
      <c r="I457" s="197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198"/>
      <c r="AP457" s="198"/>
      <c r="AQ457" s="198"/>
      <c r="AR457" s="198"/>
      <c r="AS457" s="198"/>
      <c r="AT457" s="198"/>
      <c r="AU457" s="198"/>
      <c r="AV457" s="198"/>
      <c r="AW457" s="198"/>
      <c r="AX457" s="198"/>
      <c r="AY457" s="198"/>
      <c r="AZ457" s="19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  <c r="BZ457" s="198"/>
      <c r="CA457" s="199"/>
      <c r="CB457" s="200"/>
      <c r="CC457" s="200"/>
      <c r="CD457" s="200"/>
      <c r="CE457" s="199"/>
      <c r="CF457" s="199"/>
      <c r="CG457" s="199"/>
      <c r="CH457" s="199"/>
      <c r="CI457" s="199"/>
    </row>
    <row r="458" spans="5:87">
      <c r="E458" s="197"/>
      <c r="F458" s="197"/>
      <c r="G458" s="197"/>
      <c r="H458" s="197"/>
      <c r="I458" s="197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  <c r="AO458" s="198"/>
      <c r="AP458" s="198"/>
      <c r="AQ458" s="198"/>
      <c r="AR458" s="198"/>
      <c r="AS458" s="198"/>
      <c r="AT458" s="198"/>
      <c r="AU458" s="198"/>
      <c r="AV458" s="198"/>
      <c r="AW458" s="198"/>
      <c r="AX458" s="198"/>
      <c r="AY458" s="198"/>
      <c r="AZ458" s="19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  <c r="BZ458" s="198"/>
      <c r="CA458" s="199"/>
      <c r="CB458" s="200"/>
      <c r="CC458" s="200"/>
      <c r="CD458" s="200"/>
      <c r="CE458" s="199"/>
      <c r="CF458" s="199"/>
      <c r="CG458" s="199"/>
      <c r="CH458" s="199"/>
      <c r="CI458" s="199"/>
    </row>
    <row r="459" spans="5:87">
      <c r="E459" s="197"/>
      <c r="F459" s="197"/>
      <c r="G459" s="197"/>
      <c r="H459" s="197"/>
      <c r="I459" s="197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8"/>
      <c r="AD459" s="198"/>
      <c r="AE459" s="198"/>
      <c r="AF459" s="198"/>
      <c r="AG459" s="198"/>
      <c r="AH459" s="198"/>
      <c r="AI459" s="198"/>
      <c r="AJ459" s="198"/>
      <c r="AK459" s="198"/>
      <c r="AL459" s="198"/>
      <c r="AM459" s="198"/>
      <c r="AN459" s="198"/>
      <c r="AO459" s="198"/>
      <c r="AP459" s="198"/>
      <c r="AQ459" s="198"/>
      <c r="AR459" s="198"/>
      <c r="AS459" s="198"/>
      <c r="AT459" s="198"/>
      <c r="AU459" s="198"/>
      <c r="AV459" s="198"/>
      <c r="AW459" s="198"/>
      <c r="AX459" s="198"/>
      <c r="AY459" s="198"/>
      <c r="AZ459" s="19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  <c r="BZ459" s="198"/>
      <c r="CA459" s="199"/>
      <c r="CB459" s="200"/>
      <c r="CC459" s="200"/>
      <c r="CD459" s="200"/>
      <c r="CE459" s="199"/>
      <c r="CF459" s="199"/>
      <c r="CG459" s="199"/>
      <c r="CH459" s="199"/>
      <c r="CI459" s="199"/>
    </row>
    <row r="460" spans="5:87">
      <c r="E460" s="197"/>
      <c r="F460" s="197"/>
      <c r="G460" s="197"/>
      <c r="H460" s="197"/>
      <c r="I460" s="197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  <c r="AO460" s="198"/>
      <c r="AP460" s="198"/>
      <c r="AQ460" s="198"/>
      <c r="AR460" s="198"/>
      <c r="AS460" s="198"/>
      <c r="AT460" s="198"/>
      <c r="AU460" s="198"/>
      <c r="AV460" s="198"/>
      <c r="AW460" s="198"/>
      <c r="AX460" s="198"/>
      <c r="AY460" s="198"/>
      <c r="AZ460" s="19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  <c r="BZ460" s="198"/>
      <c r="CA460" s="199"/>
      <c r="CB460" s="200"/>
      <c r="CC460" s="200"/>
      <c r="CD460" s="200"/>
      <c r="CE460" s="199"/>
      <c r="CF460" s="199"/>
      <c r="CG460" s="199"/>
      <c r="CH460" s="199"/>
      <c r="CI460" s="199"/>
    </row>
    <row r="461" spans="5:87">
      <c r="E461" s="197"/>
      <c r="F461" s="197"/>
      <c r="G461" s="197"/>
      <c r="H461" s="197"/>
      <c r="I461" s="197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  <c r="AA461" s="198"/>
      <c r="AB461" s="198"/>
      <c r="AC461" s="198"/>
      <c r="AD461" s="198"/>
      <c r="AE461" s="198"/>
      <c r="AF461" s="198"/>
      <c r="AG461" s="198"/>
      <c r="AH461" s="198"/>
      <c r="AI461" s="198"/>
      <c r="AJ461" s="198"/>
      <c r="AK461" s="198"/>
      <c r="AL461" s="198"/>
      <c r="AM461" s="198"/>
      <c r="AN461" s="198"/>
      <c r="AO461" s="198"/>
      <c r="AP461" s="198"/>
      <c r="AQ461" s="198"/>
      <c r="AR461" s="198"/>
      <c r="AS461" s="198"/>
      <c r="AT461" s="198"/>
      <c r="AU461" s="198"/>
      <c r="AV461" s="198"/>
      <c r="AW461" s="198"/>
      <c r="AX461" s="198"/>
      <c r="AY461" s="198"/>
      <c r="AZ461" s="19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  <c r="BZ461" s="198"/>
      <c r="CA461" s="199"/>
      <c r="CB461" s="200"/>
      <c r="CC461" s="200"/>
      <c r="CD461" s="200"/>
      <c r="CE461" s="199"/>
      <c r="CF461" s="199"/>
      <c r="CG461" s="199"/>
      <c r="CH461" s="199"/>
      <c r="CI461" s="199"/>
    </row>
    <row r="462" spans="5:87">
      <c r="E462" s="197"/>
      <c r="F462" s="197"/>
      <c r="G462" s="197"/>
      <c r="H462" s="197"/>
      <c r="I462" s="197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  <c r="AA462" s="198"/>
      <c r="AB462" s="198"/>
      <c r="AC462" s="198"/>
      <c r="AD462" s="198"/>
      <c r="AE462" s="198"/>
      <c r="AF462" s="198"/>
      <c r="AG462" s="198"/>
      <c r="AH462" s="198"/>
      <c r="AI462" s="198"/>
      <c r="AJ462" s="198"/>
      <c r="AK462" s="198"/>
      <c r="AL462" s="198"/>
      <c r="AM462" s="198"/>
      <c r="AN462" s="198"/>
      <c r="AO462" s="198"/>
      <c r="AP462" s="198"/>
      <c r="AQ462" s="198"/>
      <c r="AR462" s="198"/>
      <c r="AS462" s="198"/>
      <c r="AT462" s="198"/>
      <c r="AU462" s="198"/>
      <c r="AV462" s="198"/>
      <c r="AW462" s="198"/>
      <c r="AX462" s="198"/>
      <c r="AY462" s="198"/>
      <c r="AZ462" s="19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  <c r="BZ462" s="198"/>
      <c r="CA462" s="199"/>
      <c r="CB462" s="200"/>
      <c r="CC462" s="200"/>
      <c r="CD462" s="200"/>
      <c r="CE462" s="199"/>
      <c r="CF462" s="199"/>
      <c r="CG462" s="199"/>
      <c r="CH462" s="199"/>
      <c r="CI462" s="199"/>
    </row>
    <row r="463" spans="5:87">
      <c r="E463" s="197"/>
      <c r="F463" s="197"/>
      <c r="G463" s="197"/>
      <c r="H463" s="197"/>
      <c r="I463" s="197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/>
      <c r="AA463" s="198"/>
      <c r="AB463" s="198"/>
      <c r="AC463" s="198"/>
      <c r="AD463" s="198"/>
      <c r="AE463" s="198"/>
      <c r="AF463" s="198"/>
      <c r="AG463" s="198"/>
      <c r="AH463" s="198"/>
      <c r="AI463" s="198"/>
      <c r="AJ463" s="198"/>
      <c r="AK463" s="198"/>
      <c r="AL463" s="198"/>
      <c r="AM463" s="198"/>
      <c r="AN463" s="198"/>
      <c r="AO463" s="198"/>
      <c r="AP463" s="198"/>
      <c r="AQ463" s="198"/>
      <c r="AR463" s="198"/>
      <c r="AS463" s="198"/>
      <c r="AT463" s="198"/>
      <c r="AU463" s="198"/>
      <c r="AV463" s="198"/>
      <c r="AW463" s="198"/>
      <c r="AX463" s="198"/>
      <c r="AY463" s="198"/>
      <c r="AZ463" s="19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  <c r="BZ463" s="198"/>
      <c r="CA463" s="199"/>
      <c r="CB463" s="200"/>
      <c r="CC463" s="200"/>
      <c r="CD463" s="200"/>
      <c r="CE463" s="199"/>
      <c r="CF463" s="199"/>
      <c r="CG463" s="199"/>
      <c r="CH463" s="199"/>
      <c r="CI463" s="199"/>
    </row>
    <row r="464" spans="5:87">
      <c r="E464" s="197"/>
      <c r="F464" s="197"/>
      <c r="G464" s="197"/>
      <c r="H464" s="197"/>
      <c r="I464" s="197"/>
      <c r="J464" s="198"/>
      <c r="K464" s="198"/>
      <c r="L464" s="198"/>
      <c r="M464" s="198"/>
      <c r="N464" s="198"/>
      <c r="O464" s="198"/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  <c r="AA464" s="198"/>
      <c r="AB464" s="198"/>
      <c r="AC464" s="198"/>
      <c r="AD464" s="198"/>
      <c r="AE464" s="198"/>
      <c r="AF464" s="198"/>
      <c r="AG464" s="198"/>
      <c r="AH464" s="198"/>
      <c r="AI464" s="198"/>
      <c r="AJ464" s="198"/>
      <c r="AK464" s="198"/>
      <c r="AL464" s="198"/>
      <c r="AM464" s="198"/>
      <c r="AN464" s="198"/>
      <c r="AO464" s="198"/>
      <c r="AP464" s="198"/>
      <c r="AQ464" s="198"/>
      <c r="AR464" s="198"/>
      <c r="AS464" s="198"/>
      <c r="AT464" s="198"/>
      <c r="AU464" s="198"/>
      <c r="AV464" s="198"/>
      <c r="AW464" s="198"/>
      <c r="AX464" s="198"/>
      <c r="AY464" s="198"/>
      <c r="AZ464" s="19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  <c r="BZ464" s="198"/>
      <c r="CA464" s="199"/>
      <c r="CB464" s="200"/>
      <c r="CC464" s="200"/>
      <c r="CD464" s="200"/>
      <c r="CE464" s="199"/>
      <c r="CF464" s="199"/>
      <c r="CG464" s="199"/>
      <c r="CH464" s="199"/>
      <c r="CI464" s="199"/>
    </row>
    <row r="465" spans="5:87">
      <c r="E465" s="197"/>
      <c r="F465" s="197"/>
      <c r="G465" s="197"/>
      <c r="H465" s="197"/>
      <c r="I465" s="197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  <c r="AA465" s="198"/>
      <c r="AB465" s="198"/>
      <c r="AC465" s="198"/>
      <c r="AD465" s="198"/>
      <c r="AE465" s="198"/>
      <c r="AF465" s="198"/>
      <c r="AG465" s="198"/>
      <c r="AH465" s="198"/>
      <c r="AI465" s="198"/>
      <c r="AJ465" s="198"/>
      <c r="AK465" s="198"/>
      <c r="AL465" s="198"/>
      <c r="AM465" s="198"/>
      <c r="AN465" s="198"/>
      <c r="AO465" s="198"/>
      <c r="AP465" s="198"/>
      <c r="AQ465" s="198"/>
      <c r="AR465" s="198"/>
      <c r="AS465" s="198"/>
      <c r="AT465" s="198"/>
      <c r="AU465" s="198"/>
      <c r="AV465" s="198"/>
      <c r="AW465" s="198"/>
      <c r="AX465" s="198"/>
      <c r="AY465" s="198"/>
      <c r="AZ465" s="19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  <c r="BZ465" s="198"/>
      <c r="CA465" s="199"/>
      <c r="CB465" s="200"/>
      <c r="CC465" s="200"/>
      <c r="CD465" s="200"/>
      <c r="CE465" s="199"/>
      <c r="CF465" s="199"/>
      <c r="CG465" s="199"/>
      <c r="CH465" s="199"/>
      <c r="CI465" s="199"/>
    </row>
    <row r="466" spans="5:87">
      <c r="E466" s="197"/>
      <c r="F466" s="197"/>
      <c r="G466" s="197"/>
      <c r="H466" s="197"/>
      <c r="I466" s="197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  <c r="Z466" s="198"/>
      <c r="AA466" s="198"/>
      <c r="AB466" s="198"/>
      <c r="AC466" s="198"/>
      <c r="AD466" s="198"/>
      <c r="AE466" s="198"/>
      <c r="AF466" s="198"/>
      <c r="AG466" s="198"/>
      <c r="AH466" s="198"/>
      <c r="AI466" s="198"/>
      <c r="AJ466" s="198"/>
      <c r="AK466" s="198"/>
      <c r="AL466" s="198"/>
      <c r="AM466" s="198"/>
      <c r="AN466" s="198"/>
      <c r="AO466" s="198"/>
      <c r="AP466" s="198"/>
      <c r="AQ466" s="198"/>
      <c r="AR466" s="198"/>
      <c r="AS466" s="198"/>
      <c r="AT466" s="198"/>
      <c r="AU466" s="198"/>
      <c r="AV466" s="198"/>
      <c r="AW466" s="198"/>
      <c r="AX466" s="198"/>
      <c r="AY466" s="198"/>
      <c r="AZ466" s="19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  <c r="BZ466" s="198"/>
      <c r="CA466" s="199"/>
      <c r="CB466" s="200"/>
      <c r="CC466" s="200"/>
      <c r="CD466" s="200"/>
      <c r="CE466" s="199"/>
      <c r="CF466" s="199"/>
      <c r="CG466" s="199"/>
      <c r="CH466" s="199"/>
      <c r="CI466" s="199"/>
    </row>
    <row r="467" spans="5:87">
      <c r="E467" s="197"/>
      <c r="F467" s="197"/>
      <c r="G467" s="197"/>
      <c r="H467" s="197"/>
      <c r="I467" s="197"/>
      <c r="J467" s="198"/>
      <c r="K467" s="198"/>
      <c r="L467" s="198"/>
      <c r="M467" s="198"/>
      <c r="N467" s="198"/>
      <c r="O467" s="198"/>
      <c r="P467" s="198"/>
      <c r="Q467" s="198"/>
      <c r="R467" s="198"/>
      <c r="S467" s="198"/>
      <c r="T467" s="198"/>
      <c r="U467" s="198"/>
      <c r="V467" s="198"/>
      <c r="W467" s="198"/>
      <c r="X467" s="198"/>
      <c r="Y467" s="198"/>
      <c r="Z467" s="198"/>
      <c r="AA467" s="198"/>
      <c r="AB467" s="198"/>
      <c r="AC467" s="198"/>
      <c r="AD467" s="198"/>
      <c r="AE467" s="198"/>
      <c r="AF467" s="198"/>
      <c r="AG467" s="198"/>
      <c r="AH467" s="198"/>
      <c r="AI467" s="198"/>
      <c r="AJ467" s="198"/>
      <c r="AK467" s="198"/>
      <c r="AL467" s="198"/>
      <c r="AM467" s="198"/>
      <c r="AN467" s="198"/>
      <c r="AO467" s="198"/>
      <c r="AP467" s="198"/>
      <c r="AQ467" s="198"/>
      <c r="AR467" s="198"/>
      <c r="AS467" s="198"/>
      <c r="AT467" s="198"/>
      <c r="AU467" s="198"/>
      <c r="AV467" s="198"/>
      <c r="AW467" s="198"/>
      <c r="AX467" s="198"/>
      <c r="AY467" s="198"/>
      <c r="AZ467" s="19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  <c r="BZ467" s="198"/>
      <c r="CA467" s="199"/>
      <c r="CB467" s="200"/>
      <c r="CC467" s="200"/>
      <c r="CD467" s="200"/>
      <c r="CE467" s="199"/>
      <c r="CF467" s="199"/>
      <c r="CG467" s="199"/>
      <c r="CH467" s="199"/>
      <c r="CI467" s="199"/>
    </row>
    <row r="468" spans="5:87">
      <c r="E468" s="197"/>
      <c r="F468" s="197"/>
      <c r="G468" s="197"/>
      <c r="H468" s="197"/>
      <c r="I468" s="197"/>
      <c r="J468" s="198"/>
      <c r="K468" s="198"/>
      <c r="L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98"/>
      <c r="X468" s="198"/>
      <c r="Y468" s="198"/>
      <c r="Z468" s="198"/>
      <c r="AA468" s="198"/>
      <c r="AB468" s="198"/>
      <c r="AC468" s="198"/>
      <c r="AD468" s="198"/>
      <c r="AE468" s="198"/>
      <c r="AF468" s="198"/>
      <c r="AG468" s="198"/>
      <c r="AH468" s="198"/>
      <c r="AI468" s="198"/>
      <c r="AJ468" s="198"/>
      <c r="AK468" s="198"/>
      <c r="AL468" s="198"/>
      <c r="AM468" s="198"/>
      <c r="AN468" s="198"/>
      <c r="AO468" s="198"/>
      <c r="AP468" s="198"/>
      <c r="AQ468" s="198"/>
      <c r="AR468" s="198"/>
      <c r="AS468" s="198"/>
      <c r="AT468" s="198"/>
      <c r="AU468" s="198"/>
      <c r="AV468" s="198"/>
      <c r="AW468" s="198"/>
      <c r="AX468" s="198"/>
      <c r="AY468" s="198"/>
      <c r="AZ468" s="19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  <c r="BZ468" s="198"/>
      <c r="CA468" s="199"/>
      <c r="CB468" s="200"/>
      <c r="CC468" s="200"/>
      <c r="CD468" s="200"/>
      <c r="CE468" s="199"/>
      <c r="CF468" s="199"/>
      <c r="CG468" s="199"/>
      <c r="CH468" s="199"/>
      <c r="CI468" s="199"/>
    </row>
    <row r="469" spans="5:87">
      <c r="E469" s="197"/>
      <c r="F469" s="197"/>
      <c r="G469" s="197"/>
      <c r="H469" s="197"/>
      <c r="I469" s="197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98"/>
      <c r="Z469" s="198"/>
      <c r="AA469" s="198"/>
      <c r="AB469" s="198"/>
      <c r="AC469" s="198"/>
      <c r="AD469" s="198"/>
      <c r="AE469" s="198"/>
      <c r="AF469" s="198"/>
      <c r="AG469" s="198"/>
      <c r="AH469" s="198"/>
      <c r="AI469" s="198"/>
      <c r="AJ469" s="198"/>
      <c r="AK469" s="198"/>
      <c r="AL469" s="198"/>
      <c r="AM469" s="198"/>
      <c r="AN469" s="198"/>
      <c r="AO469" s="198"/>
      <c r="AP469" s="198"/>
      <c r="AQ469" s="198"/>
      <c r="AR469" s="198"/>
      <c r="AS469" s="198"/>
      <c r="AT469" s="198"/>
      <c r="AU469" s="198"/>
      <c r="AV469" s="198"/>
      <c r="AW469" s="198"/>
      <c r="AX469" s="198"/>
      <c r="AY469" s="198"/>
      <c r="AZ469" s="19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  <c r="BZ469" s="198"/>
      <c r="CA469" s="199"/>
      <c r="CB469" s="200"/>
      <c r="CC469" s="200"/>
      <c r="CD469" s="200"/>
      <c r="CE469" s="199"/>
      <c r="CF469" s="199"/>
      <c r="CG469" s="199"/>
      <c r="CH469" s="199"/>
      <c r="CI469" s="199"/>
    </row>
    <row r="470" spans="5:87">
      <c r="E470" s="197"/>
      <c r="F470" s="197"/>
      <c r="G470" s="197"/>
      <c r="H470" s="197"/>
      <c r="I470" s="197"/>
      <c r="J470" s="198"/>
      <c r="K470" s="198"/>
      <c r="L470" s="198"/>
      <c r="M470" s="198"/>
      <c r="N470" s="198"/>
      <c r="O470" s="198"/>
      <c r="P470" s="198"/>
      <c r="Q470" s="198"/>
      <c r="R470" s="198"/>
      <c r="S470" s="198"/>
      <c r="T470" s="198"/>
      <c r="U470" s="198"/>
      <c r="V470" s="198"/>
      <c r="W470" s="198"/>
      <c r="X470" s="198"/>
      <c r="Y470" s="198"/>
      <c r="Z470" s="198"/>
      <c r="AA470" s="198"/>
      <c r="AB470" s="198"/>
      <c r="AC470" s="198"/>
      <c r="AD470" s="198"/>
      <c r="AE470" s="198"/>
      <c r="AF470" s="198"/>
      <c r="AG470" s="198"/>
      <c r="AH470" s="198"/>
      <c r="AI470" s="198"/>
      <c r="AJ470" s="198"/>
      <c r="AK470" s="198"/>
      <c r="AL470" s="198"/>
      <c r="AM470" s="198"/>
      <c r="AN470" s="198"/>
      <c r="AO470" s="198"/>
      <c r="AP470" s="198"/>
      <c r="AQ470" s="198"/>
      <c r="AR470" s="198"/>
      <c r="AS470" s="198"/>
      <c r="AT470" s="198"/>
      <c r="AU470" s="198"/>
      <c r="AV470" s="198"/>
      <c r="AW470" s="198"/>
      <c r="AX470" s="198"/>
      <c r="AY470" s="198"/>
      <c r="AZ470" s="19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  <c r="BZ470" s="198"/>
      <c r="CA470" s="199"/>
      <c r="CB470" s="200"/>
      <c r="CC470" s="200"/>
      <c r="CD470" s="200"/>
      <c r="CE470" s="199"/>
      <c r="CF470" s="199"/>
      <c r="CG470" s="199"/>
      <c r="CH470" s="199"/>
      <c r="CI470" s="199"/>
    </row>
    <row r="471" spans="5:87">
      <c r="E471" s="197"/>
      <c r="F471" s="197"/>
      <c r="G471" s="197"/>
      <c r="H471" s="197"/>
      <c r="I471" s="197"/>
      <c r="J471" s="198"/>
      <c r="K471" s="198"/>
      <c r="L471" s="198"/>
      <c r="M471" s="198"/>
      <c r="N471" s="198"/>
      <c r="O471" s="198"/>
      <c r="P471" s="198"/>
      <c r="Q471" s="198"/>
      <c r="R471" s="198"/>
      <c r="S471" s="198"/>
      <c r="T471" s="198"/>
      <c r="U471" s="198"/>
      <c r="V471" s="198"/>
      <c r="W471" s="198"/>
      <c r="X471" s="198"/>
      <c r="Y471" s="198"/>
      <c r="Z471" s="198"/>
      <c r="AA471" s="198"/>
      <c r="AB471" s="198"/>
      <c r="AC471" s="198"/>
      <c r="AD471" s="198"/>
      <c r="AE471" s="198"/>
      <c r="AF471" s="198"/>
      <c r="AG471" s="198"/>
      <c r="AH471" s="198"/>
      <c r="AI471" s="198"/>
      <c r="AJ471" s="198"/>
      <c r="AK471" s="198"/>
      <c r="AL471" s="198"/>
      <c r="AM471" s="198"/>
      <c r="AN471" s="198"/>
      <c r="AO471" s="198"/>
      <c r="AP471" s="198"/>
      <c r="AQ471" s="198"/>
      <c r="AR471" s="198"/>
      <c r="AS471" s="198"/>
      <c r="AT471" s="198"/>
      <c r="AU471" s="198"/>
      <c r="AV471" s="198"/>
      <c r="AW471" s="198"/>
      <c r="AX471" s="198"/>
      <c r="AY471" s="198"/>
      <c r="AZ471" s="19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  <c r="BZ471" s="198"/>
      <c r="CA471" s="199"/>
      <c r="CB471" s="200"/>
      <c r="CC471" s="200"/>
      <c r="CD471" s="200"/>
      <c r="CE471" s="199"/>
      <c r="CF471" s="199"/>
      <c r="CG471" s="199"/>
      <c r="CH471" s="199"/>
      <c r="CI471" s="199"/>
    </row>
    <row r="472" spans="5:87">
      <c r="E472" s="197"/>
      <c r="F472" s="197"/>
      <c r="G472" s="197"/>
      <c r="H472" s="197"/>
      <c r="I472" s="197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98"/>
      <c r="X472" s="198"/>
      <c r="Y472" s="198"/>
      <c r="Z472" s="198"/>
      <c r="AA472" s="198"/>
      <c r="AB472" s="198"/>
      <c r="AC472" s="198"/>
      <c r="AD472" s="198"/>
      <c r="AE472" s="198"/>
      <c r="AF472" s="198"/>
      <c r="AG472" s="198"/>
      <c r="AH472" s="198"/>
      <c r="AI472" s="198"/>
      <c r="AJ472" s="198"/>
      <c r="AK472" s="198"/>
      <c r="AL472" s="198"/>
      <c r="AM472" s="198"/>
      <c r="AN472" s="198"/>
      <c r="AO472" s="198"/>
      <c r="AP472" s="198"/>
      <c r="AQ472" s="198"/>
      <c r="AR472" s="198"/>
      <c r="AS472" s="198"/>
      <c r="AT472" s="198"/>
      <c r="AU472" s="198"/>
      <c r="AV472" s="198"/>
      <c r="AW472" s="198"/>
      <c r="AX472" s="198"/>
      <c r="AY472" s="198"/>
      <c r="AZ472" s="19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  <c r="BZ472" s="198"/>
      <c r="CA472" s="199"/>
      <c r="CB472" s="200"/>
      <c r="CC472" s="200"/>
      <c r="CD472" s="200"/>
      <c r="CE472" s="199"/>
      <c r="CF472" s="199"/>
      <c r="CG472" s="199"/>
      <c r="CH472" s="199"/>
      <c r="CI472" s="199"/>
    </row>
    <row r="473" spans="5:87">
      <c r="E473" s="197"/>
      <c r="F473" s="197"/>
      <c r="G473" s="197"/>
      <c r="H473" s="197"/>
      <c r="I473" s="197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198"/>
      <c r="Z473" s="198"/>
      <c r="AA473" s="198"/>
      <c r="AB473" s="198"/>
      <c r="AC473" s="198"/>
      <c r="AD473" s="198"/>
      <c r="AE473" s="198"/>
      <c r="AF473" s="198"/>
      <c r="AG473" s="198"/>
      <c r="AH473" s="198"/>
      <c r="AI473" s="198"/>
      <c r="AJ473" s="198"/>
      <c r="AK473" s="198"/>
      <c r="AL473" s="198"/>
      <c r="AM473" s="198"/>
      <c r="AN473" s="198"/>
      <c r="AO473" s="198"/>
      <c r="AP473" s="198"/>
      <c r="AQ473" s="198"/>
      <c r="AR473" s="198"/>
      <c r="AS473" s="198"/>
      <c r="AT473" s="198"/>
      <c r="AU473" s="198"/>
      <c r="AV473" s="198"/>
      <c r="AW473" s="198"/>
      <c r="AX473" s="198"/>
      <c r="AY473" s="198"/>
      <c r="AZ473" s="19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  <c r="BZ473" s="198"/>
      <c r="CA473" s="199"/>
      <c r="CB473" s="200"/>
      <c r="CC473" s="200"/>
      <c r="CD473" s="200"/>
      <c r="CE473" s="199"/>
      <c r="CF473" s="199"/>
      <c r="CG473" s="199"/>
      <c r="CH473" s="199"/>
      <c r="CI473" s="199"/>
    </row>
    <row r="474" spans="5:87">
      <c r="E474" s="197"/>
      <c r="F474" s="197"/>
      <c r="G474" s="197"/>
      <c r="H474" s="197"/>
      <c r="I474" s="197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  <c r="U474" s="198"/>
      <c r="V474" s="198"/>
      <c r="W474" s="198"/>
      <c r="X474" s="198"/>
      <c r="Y474" s="198"/>
      <c r="Z474" s="198"/>
      <c r="AA474" s="198"/>
      <c r="AB474" s="198"/>
      <c r="AC474" s="198"/>
      <c r="AD474" s="198"/>
      <c r="AE474" s="198"/>
      <c r="AF474" s="198"/>
      <c r="AG474" s="198"/>
      <c r="AH474" s="198"/>
      <c r="AI474" s="198"/>
      <c r="AJ474" s="198"/>
      <c r="AK474" s="198"/>
      <c r="AL474" s="198"/>
      <c r="AM474" s="198"/>
      <c r="AN474" s="198"/>
      <c r="AO474" s="198"/>
      <c r="AP474" s="198"/>
      <c r="AQ474" s="198"/>
      <c r="AR474" s="198"/>
      <c r="AS474" s="198"/>
      <c r="AT474" s="198"/>
      <c r="AU474" s="198"/>
      <c r="AV474" s="198"/>
      <c r="AW474" s="198"/>
      <c r="AX474" s="198"/>
      <c r="AY474" s="198"/>
      <c r="AZ474" s="19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  <c r="BZ474" s="198"/>
      <c r="CA474" s="199"/>
      <c r="CB474" s="200"/>
      <c r="CC474" s="200"/>
      <c r="CD474" s="200"/>
      <c r="CE474" s="199"/>
      <c r="CF474" s="199"/>
      <c r="CG474" s="199"/>
      <c r="CH474" s="199"/>
      <c r="CI474" s="199"/>
    </row>
    <row r="475" spans="5:87">
      <c r="E475" s="197"/>
      <c r="F475" s="197"/>
      <c r="G475" s="197"/>
      <c r="H475" s="197"/>
      <c r="I475" s="197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198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198"/>
      <c r="AK475" s="198"/>
      <c r="AL475" s="198"/>
      <c r="AM475" s="198"/>
      <c r="AN475" s="198"/>
      <c r="AO475" s="198"/>
      <c r="AP475" s="198"/>
      <c r="AQ475" s="198"/>
      <c r="AR475" s="198"/>
      <c r="AS475" s="198"/>
      <c r="AT475" s="198"/>
      <c r="AU475" s="198"/>
      <c r="AV475" s="198"/>
      <c r="AW475" s="198"/>
      <c r="AX475" s="198"/>
      <c r="AY475" s="198"/>
      <c r="AZ475" s="19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  <c r="BZ475" s="198"/>
      <c r="CA475" s="199"/>
      <c r="CB475" s="200"/>
      <c r="CC475" s="200"/>
      <c r="CD475" s="200"/>
      <c r="CE475" s="199"/>
      <c r="CF475" s="199"/>
      <c r="CG475" s="199"/>
      <c r="CH475" s="199"/>
      <c r="CI475" s="199"/>
    </row>
    <row r="476" spans="5:87">
      <c r="E476" s="197"/>
      <c r="F476" s="197"/>
      <c r="G476" s="197"/>
      <c r="H476" s="197"/>
      <c r="I476" s="197"/>
      <c r="J476" s="198"/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98"/>
      <c r="X476" s="198"/>
      <c r="Y476" s="198"/>
      <c r="Z476" s="198"/>
      <c r="AA476" s="198"/>
      <c r="AB476" s="198"/>
      <c r="AC476" s="198"/>
      <c r="AD476" s="198"/>
      <c r="AE476" s="198"/>
      <c r="AF476" s="198"/>
      <c r="AG476" s="198"/>
      <c r="AH476" s="198"/>
      <c r="AI476" s="198"/>
      <c r="AJ476" s="198"/>
      <c r="AK476" s="198"/>
      <c r="AL476" s="198"/>
      <c r="AM476" s="198"/>
      <c r="AN476" s="198"/>
      <c r="AO476" s="198"/>
      <c r="AP476" s="198"/>
      <c r="AQ476" s="198"/>
      <c r="AR476" s="198"/>
      <c r="AS476" s="198"/>
      <c r="AT476" s="198"/>
      <c r="AU476" s="198"/>
      <c r="AV476" s="198"/>
      <c r="AW476" s="198"/>
      <c r="AX476" s="198"/>
      <c r="AY476" s="198"/>
      <c r="AZ476" s="19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  <c r="BZ476" s="198"/>
      <c r="CA476" s="199"/>
      <c r="CB476" s="200"/>
      <c r="CC476" s="200"/>
      <c r="CD476" s="200"/>
      <c r="CE476" s="199"/>
      <c r="CF476" s="199"/>
      <c r="CG476" s="199"/>
      <c r="CH476" s="199"/>
      <c r="CI476" s="199"/>
    </row>
    <row r="477" spans="5:87">
      <c r="E477" s="197"/>
      <c r="F477" s="197"/>
      <c r="G477" s="197"/>
      <c r="H477" s="197"/>
      <c r="I477" s="197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98"/>
      <c r="Z477" s="198"/>
      <c r="AA477" s="198"/>
      <c r="AB477" s="198"/>
      <c r="AC477" s="198"/>
      <c r="AD477" s="198"/>
      <c r="AE477" s="198"/>
      <c r="AF477" s="198"/>
      <c r="AG477" s="198"/>
      <c r="AH477" s="198"/>
      <c r="AI477" s="198"/>
      <c r="AJ477" s="198"/>
      <c r="AK477" s="198"/>
      <c r="AL477" s="198"/>
      <c r="AM477" s="198"/>
      <c r="AN477" s="198"/>
      <c r="AO477" s="198"/>
      <c r="AP477" s="198"/>
      <c r="AQ477" s="198"/>
      <c r="AR477" s="198"/>
      <c r="AS477" s="198"/>
      <c r="AT477" s="198"/>
      <c r="AU477" s="198"/>
      <c r="AV477" s="198"/>
      <c r="AW477" s="198"/>
      <c r="AX477" s="198"/>
      <c r="AY477" s="198"/>
      <c r="AZ477" s="19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  <c r="BZ477" s="198"/>
      <c r="CA477" s="199"/>
      <c r="CB477" s="200"/>
      <c r="CC477" s="200"/>
      <c r="CD477" s="200"/>
      <c r="CE477" s="199"/>
      <c r="CF477" s="199"/>
      <c r="CG477" s="199"/>
      <c r="CH477" s="199"/>
      <c r="CI477" s="199"/>
    </row>
    <row r="478" spans="5:87">
      <c r="E478" s="197"/>
      <c r="F478" s="197"/>
      <c r="G478" s="197"/>
      <c r="H478" s="197"/>
      <c r="I478" s="197"/>
      <c r="J478" s="198"/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8"/>
      <c r="AT478" s="198"/>
      <c r="AU478" s="198"/>
      <c r="AV478" s="198"/>
      <c r="AW478" s="198"/>
      <c r="AX478" s="198"/>
      <c r="AY478" s="198"/>
      <c r="AZ478" s="19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  <c r="BZ478" s="198"/>
      <c r="CA478" s="199"/>
      <c r="CB478" s="200"/>
      <c r="CC478" s="200"/>
      <c r="CD478" s="200"/>
      <c r="CE478" s="199"/>
      <c r="CF478" s="199"/>
      <c r="CG478" s="199"/>
      <c r="CH478" s="199"/>
      <c r="CI478" s="199"/>
    </row>
    <row r="479" spans="5:87">
      <c r="E479" s="197"/>
      <c r="F479" s="197"/>
      <c r="G479" s="197"/>
      <c r="H479" s="197"/>
      <c r="I479" s="197"/>
      <c r="J479" s="198"/>
      <c r="K479" s="198"/>
      <c r="L479" s="198"/>
      <c r="M479" s="198"/>
      <c r="N479" s="198"/>
      <c r="O479" s="198"/>
      <c r="P479" s="198"/>
      <c r="Q479" s="198"/>
      <c r="R479" s="198"/>
      <c r="S479" s="198"/>
      <c r="T479" s="198"/>
      <c r="U479" s="198"/>
      <c r="V479" s="198"/>
      <c r="W479" s="198"/>
      <c r="X479" s="198"/>
      <c r="Y479" s="198"/>
      <c r="Z479" s="198"/>
      <c r="AA479" s="198"/>
      <c r="AB479" s="198"/>
      <c r="AC479" s="198"/>
      <c r="AD479" s="198"/>
      <c r="AE479" s="198"/>
      <c r="AF479" s="198"/>
      <c r="AG479" s="198"/>
      <c r="AH479" s="198"/>
      <c r="AI479" s="198"/>
      <c r="AJ479" s="198"/>
      <c r="AK479" s="198"/>
      <c r="AL479" s="198"/>
      <c r="AM479" s="198"/>
      <c r="AN479" s="198"/>
      <c r="AO479" s="198"/>
      <c r="AP479" s="198"/>
      <c r="AQ479" s="198"/>
      <c r="AR479" s="198"/>
      <c r="AS479" s="198"/>
      <c r="AT479" s="198"/>
      <c r="AU479" s="198"/>
      <c r="AV479" s="198"/>
      <c r="AW479" s="198"/>
      <c r="AX479" s="198"/>
      <c r="AY479" s="198"/>
      <c r="AZ479" s="19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  <c r="BZ479" s="198"/>
      <c r="CA479" s="199"/>
      <c r="CB479" s="200"/>
      <c r="CC479" s="200"/>
      <c r="CD479" s="200"/>
      <c r="CE479" s="199"/>
      <c r="CF479" s="199"/>
      <c r="CG479" s="199"/>
      <c r="CH479" s="199"/>
      <c r="CI479" s="199"/>
    </row>
    <row r="480" spans="5:87">
      <c r="E480" s="197"/>
      <c r="F480" s="197"/>
      <c r="G480" s="197"/>
      <c r="H480" s="197"/>
      <c r="I480" s="197"/>
      <c r="J480" s="198"/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  <c r="Z480" s="198"/>
      <c r="AA480" s="198"/>
      <c r="AB480" s="198"/>
      <c r="AC480" s="198"/>
      <c r="AD480" s="198"/>
      <c r="AE480" s="198"/>
      <c r="AF480" s="198"/>
      <c r="AG480" s="198"/>
      <c r="AH480" s="198"/>
      <c r="AI480" s="198"/>
      <c r="AJ480" s="198"/>
      <c r="AK480" s="198"/>
      <c r="AL480" s="198"/>
      <c r="AM480" s="198"/>
      <c r="AN480" s="198"/>
      <c r="AO480" s="198"/>
      <c r="AP480" s="198"/>
      <c r="AQ480" s="198"/>
      <c r="AR480" s="198"/>
      <c r="AS480" s="198"/>
      <c r="AT480" s="198"/>
      <c r="AU480" s="198"/>
      <c r="AV480" s="198"/>
      <c r="AW480" s="198"/>
      <c r="AX480" s="198"/>
      <c r="AY480" s="198"/>
      <c r="AZ480" s="19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  <c r="BZ480" s="198"/>
      <c r="CA480" s="199"/>
      <c r="CB480" s="200"/>
      <c r="CC480" s="200"/>
      <c r="CD480" s="200"/>
      <c r="CE480" s="199"/>
      <c r="CF480" s="199"/>
      <c r="CG480" s="199"/>
      <c r="CH480" s="199"/>
      <c r="CI480" s="199"/>
    </row>
    <row r="481" spans="5:87">
      <c r="E481" s="197"/>
      <c r="F481" s="197"/>
      <c r="G481" s="197"/>
      <c r="H481" s="197"/>
      <c r="I481" s="197"/>
      <c r="J481" s="198"/>
      <c r="K481" s="198"/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  <c r="BZ481" s="198"/>
      <c r="CA481" s="199"/>
      <c r="CB481" s="200"/>
      <c r="CC481" s="200"/>
      <c r="CD481" s="200"/>
      <c r="CE481" s="199"/>
      <c r="CF481" s="199"/>
      <c r="CG481" s="199"/>
      <c r="CH481" s="199"/>
      <c r="CI481" s="199"/>
    </row>
    <row r="482" spans="5:87">
      <c r="E482" s="197"/>
      <c r="F482" s="197"/>
      <c r="G482" s="197"/>
      <c r="H482" s="197"/>
      <c r="I482" s="197"/>
      <c r="J482" s="198"/>
      <c r="K482" s="198"/>
      <c r="L482" s="198"/>
      <c r="M482" s="198"/>
      <c r="N482" s="198"/>
      <c r="O482" s="198"/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  <c r="AO482" s="198"/>
      <c r="AP482" s="198"/>
      <c r="AQ482" s="198"/>
      <c r="AR482" s="198"/>
      <c r="AS482" s="198"/>
      <c r="AT482" s="198"/>
      <c r="AU482" s="198"/>
      <c r="AV482" s="198"/>
      <c r="AW482" s="198"/>
      <c r="AX482" s="198"/>
      <c r="AY482" s="198"/>
      <c r="AZ482" s="19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  <c r="BZ482" s="198"/>
      <c r="CA482" s="199"/>
      <c r="CB482" s="200"/>
      <c r="CC482" s="200"/>
      <c r="CD482" s="200"/>
      <c r="CE482" s="199"/>
      <c r="CF482" s="199"/>
      <c r="CG482" s="199"/>
      <c r="CH482" s="199"/>
      <c r="CI482" s="199"/>
    </row>
    <row r="483" spans="5:87">
      <c r="E483" s="197"/>
      <c r="F483" s="197"/>
      <c r="G483" s="197"/>
      <c r="H483" s="197"/>
      <c r="I483" s="197"/>
      <c r="J483" s="198"/>
      <c r="K483" s="198"/>
      <c r="L483" s="198"/>
      <c r="M483" s="198"/>
      <c r="N483" s="198"/>
      <c r="O483" s="198"/>
      <c r="P483" s="198"/>
      <c r="Q483" s="198"/>
      <c r="R483" s="198"/>
      <c r="S483" s="198"/>
      <c r="T483" s="198"/>
      <c r="U483" s="198"/>
      <c r="V483" s="198"/>
      <c r="W483" s="198"/>
      <c r="X483" s="198"/>
      <c r="Y483" s="198"/>
      <c r="Z483" s="198"/>
      <c r="AA483" s="198"/>
      <c r="AB483" s="198"/>
      <c r="AC483" s="198"/>
      <c r="AD483" s="198"/>
      <c r="AE483" s="198"/>
      <c r="AF483" s="198"/>
      <c r="AG483" s="198"/>
      <c r="AH483" s="198"/>
      <c r="AI483" s="198"/>
      <c r="AJ483" s="198"/>
      <c r="AK483" s="198"/>
      <c r="AL483" s="198"/>
      <c r="AM483" s="198"/>
      <c r="AN483" s="198"/>
      <c r="AO483" s="198"/>
      <c r="AP483" s="198"/>
      <c r="AQ483" s="198"/>
      <c r="AR483" s="198"/>
      <c r="AS483" s="198"/>
      <c r="AT483" s="198"/>
      <c r="AU483" s="198"/>
      <c r="AV483" s="198"/>
      <c r="AW483" s="198"/>
      <c r="AX483" s="198"/>
      <c r="AY483" s="198"/>
      <c r="AZ483" s="19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  <c r="BZ483" s="198"/>
      <c r="CA483" s="199"/>
      <c r="CB483" s="200"/>
      <c r="CC483" s="200"/>
      <c r="CD483" s="200"/>
      <c r="CE483" s="199"/>
      <c r="CF483" s="199"/>
      <c r="CG483" s="199"/>
      <c r="CH483" s="199"/>
      <c r="CI483" s="199"/>
    </row>
    <row r="484" spans="5:87">
      <c r="E484" s="197"/>
      <c r="F484" s="197"/>
      <c r="G484" s="197"/>
      <c r="H484" s="197"/>
      <c r="I484" s="197"/>
      <c r="J484" s="198"/>
      <c r="K484" s="198"/>
      <c r="L484" s="198"/>
      <c r="M484" s="198"/>
      <c r="N484" s="198"/>
      <c r="O484" s="198"/>
      <c r="P484" s="198"/>
      <c r="Q484" s="198"/>
      <c r="R484" s="198"/>
      <c r="S484" s="198"/>
      <c r="T484" s="198"/>
      <c r="U484" s="198"/>
      <c r="V484" s="198"/>
      <c r="W484" s="198"/>
      <c r="X484" s="198"/>
      <c r="Y484" s="198"/>
      <c r="Z484" s="198"/>
      <c r="AA484" s="198"/>
      <c r="AB484" s="198"/>
      <c r="AC484" s="198"/>
      <c r="AD484" s="198"/>
      <c r="AE484" s="198"/>
      <c r="AF484" s="198"/>
      <c r="AG484" s="198"/>
      <c r="AH484" s="198"/>
      <c r="AI484" s="198"/>
      <c r="AJ484" s="198"/>
      <c r="AK484" s="198"/>
      <c r="AL484" s="198"/>
      <c r="AM484" s="198"/>
      <c r="AN484" s="198"/>
      <c r="AO484" s="198"/>
      <c r="AP484" s="198"/>
      <c r="AQ484" s="198"/>
      <c r="AR484" s="198"/>
      <c r="AS484" s="198"/>
      <c r="AT484" s="198"/>
      <c r="AU484" s="198"/>
      <c r="AV484" s="198"/>
      <c r="AW484" s="198"/>
      <c r="AX484" s="198"/>
      <c r="AY484" s="198"/>
      <c r="AZ484" s="19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  <c r="BZ484" s="198"/>
      <c r="CA484" s="199"/>
      <c r="CB484" s="200"/>
      <c r="CC484" s="200"/>
      <c r="CD484" s="200"/>
      <c r="CE484" s="199"/>
      <c r="CF484" s="199"/>
      <c r="CG484" s="199"/>
      <c r="CH484" s="199"/>
      <c r="CI484" s="199"/>
    </row>
    <row r="485" spans="5:87">
      <c r="E485" s="197"/>
      <c r="F485" s="197"/>
      <c r="G485" s="197"/>
      <c r="H485" s="197"/>
      <c r="I485" s="197"/>
      <c r="J485" s="198"/>
      <c r="K485" s="198"/>
      <c r="L485" s="198"/>
      <c r="M485" s="198"/>
      <c r="N485" s="198"/>
      <c r="O485" s="198"/>
      <c r="P485" s="198"/>
      <c r="Q485" s="198"/>
      <c r="R485" s="198"/>
      <c r="S485" s="198"/>
      <c r="T485" s="198"/>
      <c r="U485" s="198"/>
      <c r="V485" s="198"/>
      <c r="W485" s="198"/>
      <c r="X485" s="198"/>
      <c r="Y485" s="198"/>
      <c r="Z485" s="198"/>
      <c r="AA485" s="198"/>
      <c r="AB485" s="198"/>
      <c r="AC485" s="198"/>
      <c r="AD485" s="198"/>
      <c r="AE485" s="198"/>
      <c r="AF485" s="198"/>
      <c r="AG485" s="198"/>
      <c r="AH485" s="198"/>
      <c r="AI485" s="198"/>
      <c r="AJ485" s="198"/>
      <c r="AK485" s="198"/>
      <c r="AL485" s="198"/>
      <c r="AM485" s="198"/>
      <c r="AN485" s="198"/>
      <c r="AO485" s="198"/>
      <c r="AP485" s="198"/>
      <c r="AQ485" s="198"/>
      <c r="AR485" s="198"/>
      <c r="AS485" s="198"/>
      <c r="AT485" s="198"/>
      <c r="AU485" s="198"/>
      <c r="AV485" s="198"/>
      <c r="AW485" s="198"/>
      <c r="AX485" s="198"/>
      <c r="AY485" s="198"/>
      <c r="AZ485" s="19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  <c r="BZ485" s="198"/>
      <c r="CA485" s="199"/>
      <c r="CB485" s="200"/>
      <c r="CC485" s="200"/>
      <c r="CD485" s="200"/>
      <c r="CE485" s="199"/>
      <c r="CF485" s="199"/>
      <c r="CG485" s="199"/>
      <c r="CH485" s="199"/>
      <c r="CI485" s="199"/>
    </row>
    <row r="486" spans="5:87">
      <c r="E486" s="197"/>
      <c r="F486" s="197"/>
      <c r="G486" s="197"/>
      <c r="H486" s="197"/>
      <c r="I486" s="197"/>
      <c r="J486" s="198"/>
      <c r="K486" s="198"/>
      <c r="L486" s="198"/>
      <c r="M486" s="198"/>
      <c r="N486" s="198"/>
      <c r="O486" s="198"/>
      <c r="P486" s="198"/>
      <c r="Q486" s="198"/>
      <c r="R486" s="198"/>
      <c r="S486" s="198"/>
      <c r="T486" s="198"/>
      <c r="U486" s="198"/>
      <c r="V486" s="198"/>
      <c r="W486" s="198"/>
      <c r="X486" s="198"/>
      <c r="Y486" s="198"/>
      <c r="Z486" s="198"/>
      <c r="AA486" s="198"/>
      <c r="AB486" s="198"/>
      <c r="AC486" s="198"/>
      <c r="AD486" s="198"/>
      <c r="AE486" s="198"/>
      <c r="AF486" s="198"/>
      <c r="AG486" s="198"/>
      <c r="AH486" s="198"/>
      <c r="AI486" s="198"/>
      <c r="AJ486" s="198"/>
      <c r="AK486" s="198"/>
      <c r="AL486" s="198"/>
      <c r="AM486" s="198"/>
      <c r="AN486" s="198"/>
      <c r="AO486" s="198"/>
      <c r="AP486" s="198"/>
      <c r="AQ486" s="198"/>
      <c r="AR486" s="198"/>
      <c r="AS486" s="198"/>
      <c r="AT486" s="198"/>
      <c r="AU486" s="198"/>
      <c r="AV486" s="198"/>
      <c r="AW486" s="198"/>
      <c r="AX486" s="198"/>
      <c r="AY486" s="198"/>
      <c r="AZ486" s="19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  <c r="BZ486" s="198"/>
      <c r="CA486" s="199"/>
      <c r="CB486" s="200"/>
      <c r="CC486" s="200"/>
      <c r="CD486" s="200"/>
      <c r="CE486" s="199"/>
      <c r="CF486" s="199"/>
      <c r="CG486" s="199"/>
      <c r="CH486" s="199"/>
      <c r="CI486" s="199"/>
    </row>
    <row r="487" spans="5:87">
      <c r="E487" s="197"/>
      <c r="F487" s="197"/>
      <c r="G487" s="197"/>
      <c r="H487" s="197"/>
      <c r="I487" s="197"/>
      <c r="J487" s="198"/>
      <c r="K487" s="198"/>
      <c r="L487" s="198"/>
      <c r="M487" s="198"/>
      <c r="N487" s="198"/>
      <c r="O487" s="198"/>
      <c r="P487" s="198"/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  <c r="AA487" s="198"/>
      <c r="AB487" s="198"/>
      <c r="AC487" s="198"/>
      <c r="AD487" s="198"/>
      <c r="AE487" s="198"/>
      <c r="AF487" s="198"/>
      <c r="AG487" s="198"/>
      <c r="AH487" s="198"/>
      <c r="AI487" s="198"/>
      <c r="AJ487" s="198"/>
      <c r="AK487" s="198"/>
      <c r="AL487" s="198"/>
      <c r="AM487" s="198"/>
      <c r="AN487" s="198"/>
      <c r="AO487" s="198"/>
      <c r="AP487" s="198"/>
      <c r="AQ487" s="198"/>
      <c r="AR487" s="198"/>
      <c r="AS487" s="198"/>
      <c r="AT487" s="198"/>
      <c r="AU487" s="198"/>
      <c r="AV487" s="198"/>
      <c r="AW487" s="198"/>
      <c r="AX487" s="198"/>
      <c r="AY487" s="198"/>
      <c r="AZ487" s="19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  <c r="BZ487" s="198"/>
      <c r="CA487" s="199"/>
      <c r="CB487" s="200"/>
      <c r="CC487" s="200"/>
      <c r="CD487" s="200"/>
      <c r="CE487" s="199"/>
      <c r="CF487" s="199"/>
      <c r="CG487" s="199"/>
      <c r="CH487" s="199"/>
      <c r="CI487" s="199"/>
    </row>
    <row r="488" spans="5:87">
      <c r="E488" s="197"/>
      <c r="F488" s="197"/>
      <c r="G488" s="197"/>
      <c r="H488" s="197"/>
      <c r="I488" s="197"/>
      <c r="J488" s="198"/>
      <c r="K488" s="198"/>
      <c r="L488" s="198"/>
      <c r="M488" s="198"/>
      <c r="N488" s="198"/>
      <c r="O488" s="198"/>
      <c r="P488" s="198"/>
      <c r="Q488" s="198"/>
      <c r="R488" s="198"/>
      <c r="S488" s="198"/>
      <c r="T488" s="198"/>
      <c r="U488" s="198"/>
      <c r="V488" s="198"/>
      <c r="W488" s="198"/>
      <c r="X488" s="198"/>
      <c r="Y488" s="198"/>
      <c r="Z488" s="198"/>
      <c r="AA488" s="198"/>
      <c r="AB488" s="198"/>
      <c r="AC488" s="198"/>
      <c r="AD488" s="198"/>
      <c r="AE488" s="198"/>
      <c r="AF488" s="198"/>
      <c r="AG488" s="198"/>
      <c r="AH488" s="198"/>
      <c r="AI488" s="198"/>
      <c r="AJ488" s="198"/>
      <c r="AK488" s="198"/>
      <c r="AL488" s="198"/>
      <c r="AM488" s="198"/>
      <c r="AN488" s="198"/>
      <c r="AO488" s="198"/>
      <c r="AP488" s="198"/>
      <c r="AQ488" s="198"/>
      <c r="AR488" s="198"/>
      <c r="AS488" s="198"/>
      <c r="AT488" s="198"/>
      <c r="AU488" s="198"/>
      <c r="AV488" s="198"/>
      <c r="AW488" s="198"/>
      <c r="AX488" s="198"/>
      <c r="AY488" s="198"/>
      <c r="AZ488" s="19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  <c r="BZ488" s="198"/>
      <c r="CA488" s="199"/>
      <c r="CB488" s="200"/>
      <c r="CC488" s="200"/>
      <c r="CD488" s="200"/>
      <c r="CE488" s="199"/>
      <c r="CF488" s="199"/>
      <c r="CG488" s="199"/>
      <c r="CH488" s="199"/>
      <c r="CI488" s="199"/>
    </row>
    <row r="489" spans="5:87">
      <c r="E489" s="197"/>
      <c r="F489" s="197"/>
      <c r="G489" s="197"/>
      <c r="H489" s="197"/>
      <c r="I489" s="197"/>
      <c r="J489" s="198"/>
      <c r="K489" s="198"/>
      <c r="L489" s="198"/>
      <c r="M489" s="198"/>
      <c r="N489" s="198"/>
      <c r="O489" s="198"/>
      <c r="P489" s="198"/>
      <c r="Q489" s="198"/>
      <c r="R489" s="198"/>
      <c r="S489" s="198"/>
      <c r="T489" s="198"/>
      <c r="U489" s="198"/>
      <c r="V489" s="198"/>
      <c r="W489" s="198"/>
      <c r="X489" s="198"/>
      <c r="Y489" s="198"/>
      <c r="Z489" s="198"/>
      <c r="AA489" s="198"/>
      <c r="AB489" s="198"/>
      <c r="AC489" s="198"/>
      <c r="AD489" s="198"/>
      <c r="AE489" s="198"/>
      <c r="AF489" s="198"/>
      <c r="AG489" s="198"/>
      <c r="AH489" s="198"/>
      <c r="AI489" s="198"/>
      <c r="AJ489" s="198"/>
      <c r="AK489" s="198"/>
      <c r="AL489" s="198"/>
      <c r="AM489" s="198"/>
      <c r="AN489" s="198"/>
      <c r="AO489" s="198"/>
      <c r="AP489" s="198"/>
      <c r="AQ489" s="198"/>
      <c r="AR489" s="198"/>
      <c r="AS489" s="198"/>
      <c r="AT489" s="198"/>
      <c r="AU489" s="198"/>
      <c r="AV489" s="198"/>
      <c r="AW489" s="198"/>
      <c r="AX489" s="198"/>
      <c r="AY489" s="198"/>
      <c r="AZ489" s="19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  <c r="BZ489" s="198"/>
      <c r="CA489" s="199"/>
      <c r="CB489" s="200"/>
      <c r="CC489" s="200"/>
      <c r="CD489" s="200"/>
      <c r="CE489" s="199"/>
      <c r="CF489" s="199"/>
      <c r="CG489" s="199"/>
      <c r="CH489" s="199"/>
      <c r="CI489" s="199"/>
    </row>
    <row r="490" spans="5:87">
      <c r="E490" s="197"/>
      <c r="F490" s="197"/>
      <c r="G490" s="197"/>
      <c r="H490" s="197"/>
      <c r="I490" s="197"/>
      <c r="J490" s="198"/>
      <c r="K490" s="198"/>
      <c r="L490" s="198"/>
      <c r="M490" s="198"/>
      <c r="N490" s="198"/>
      <c r="O490" s="198"/>
      <c r="P490" s="198"/>
      <c r="Q490" s="198"/>
      <c r="R490" s="198"/>
      <c r="S490" s="198"/>
      <c r="T490" s="198"/>
      <c r="U490" s="198"/>
      <c r="V490" s="198"/>
      <c r="W490" s="198"/>
      <c r="X490" s="198"/>
      <c r="Y490" s="198"/>
      <c r="Z490" s="198"/>
      <c r="AA490" s="198"/>
      <c r="AB490" s="198"/>
      <c r="AC490" s="198"/>
      <c r="AD490" s="198"/>
      <c r="AE490" s="198"/>
      <c r="AF490" s="198"/>
      <c r="AG490" s="198"/>
      <c r="AH490" s="198"/>
      <c r="AI490" s="198"/>
      <c r="AJ490" s="198"/>
      <c r="AK490" s="198"/>
      <c r="AL490" s="198"/>
      <c r="AM490" s="198"/>
      <c r="AN490" s="198"/>
      <c r="AO490" s="198"/>
      <c r="AP490" s="198"/>
      <c r="AQ490" s="198"/>
      <c r="AR490" s="198"/>
      <c r="AS490" s="198"/>
      <c r="AT490" s="198"/>
      <c r="AU490" s="198"/>
      <c r="AV490" s="198"/>
      <c r="AW490" s="198"/>
      <c r="AX490" s="198"/>
      <c r="AY490" s="198"/>
      <c r="AZ490" s="19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  <c r="BZ490" s="198"/>
      <c r="CA490" s="199"/>
      <c r="CB490" s="200"/>
      <c r="CC490" s="200"/>
      <c r="CD490" s="200"/>
      <c r="CE490" s="199"/>
      <c r="CF490" s="199"/>
      <c r="CG490" s="199"/>
      <c r="CH490" s="199"/>
      <c r="CI490" s="199"/>
    </row>
    <row r="491" spans="5:87">
      <c r="E491" s="197"/>
      <c r="F491" s="197"/>
      <c r="G491" s="197"/>
      <c r="H491" s="197"/>
      <c r="I491" s="197"/>
      <c r="J491" s="198"/>
      <c r="K491" s="198"/>
      <c r="L491" s="198"/>
      <c r="M491" s="198"/>
      <c r="N491" s="198"/>
      <c r="O491" s="198"/>
      <c r="P491" s="198"/>
      <c r="Q491" s="198"/>
      <c r="R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9"/>
      <c r="CB491" s="200"/>
      <c r="CC491" s="200"/>
      <c r="CD491" s="200"/>
      <c r="CE491" s="199"/>
      <c r="CF491" s="199"/>
      <c r="CG491" s="199"/>
      <c r="CH491" s="199"/>
      <c r="CI491" s="199"/>
    </row>
    <row r="492" spans="5:87">
      <c r="E492" s="197"/>
      <c r="F492" s="197"/>
      <c r="G492" s="197"/>
      <c r="H492" s="197"/>
      <c r="I492" s="197"/>
      <c r="J492" s="198"/>
      <c r="K492" s="198"/>
      <c r="L492" s="198"/>
      <c r="M492" s="198"/>
      <c r="N492" s="198"/>
      <c r="O492" s="198"/>
      <c r="P492" s="198"/>
      <c r="Q492" s="198"/>
      <c r="R492" s="198"/>
      <c r="S492" s="198"/>
      <c r="T492" s="198"/>
      <c r="U492" s="198"/>
      <c r="V492" s="198"/>
      <c r="W492" s="198"/>
      <c r="X492" s="198"/>
      <c r="Y492" s="198"/>
      <c r="Z492" s="198"/>
      <c r="AA492" s="198"/>
      <c r="AB492" s="198"/>
      <c r="AC492" s="198"/>
      <c r="AD492" s="198"/>
      <c r="AE492" s="198"/>
      <c r="AF492" s="198"/>
      <c r="AG492" s="198"/>
      <c r="AH492" s="198"/>
      <c r="AI492" s="198"/>
      <c r="AJ492" s="198"/>
      <c r="AK492" s="198"/>
      <c r="AL492" s="198"/>
      <c r="AM492" s="198"/>
      <c r="AN492" s="198"/>
      <c r="AO492" s="198"/>
      <c r="AP492" s="198"/>
      <c r="AQ492" s="198"/>
      <c r="AR492" s="198"/>
      <c r="AS492" s="198"/>
      <c r="AT492" s="198"/>
      <c r="AU492" s="198"/>
      <c r="AV492" s="198"/>
      <c r="AW492" s="198"/>
      <c r="AX492" s="198"/>
      <c r="AY492" s="198"/>
      <c r="AZ492" s="19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  <c r="BZ492" s="198"/>
      <c r="CA492" s="199"/>
      <c r="CB492" s="200"/>
      <c r="CC492" s="200"/>
      <c r="CD492" s="200"/>
      <c r="CE492" s="199"/>
      <c r="CF492" s="199"/>
      <c r="CG492" s="199"/>
      <c r="CH492" s="199"/>
      <c r="CI492" s="199"/>
    </row>
    <row r="493" spans="5:87">
      <c r="E493" s="197"/>
      <c r="F493" s="197"/>
      <c r="G493" s="197"/>
      <c r="H493" s="197"/>
      <c r="I493" s="197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  <c r="U493" s="198"/>
      <c r="V493" s="198"/>
      <c r="W493" s="198"/>
      <c r="X493" s="198"/>
      <c r="Y493" s="198"/>
      <c r="Z493" s="198"/>
      <c r="AA493" s="198"/>
      <c r="AB493" s="198"/>
      <c r="AC493" s="198"/>
      <c r="AD493" s="198"/>
      <c r="AE493" s="198"/>
      <c r="AF493" s="198"/>
      <c r="AG493" s="198"/>
      <c r="AH493" s="198"/>
      <c r="AI493" s="198"/>
      <c r="AJ493" s="198"/>
      <c r="AK493" s="198"/>
      <c r="AL493" s="198"/>
      <c r="AM493" s="198"/>
      <c r="AN493" s="198"/>
      <c r="AO493" s="198"/>
      <c r="AP493" s="198"/>
      <c r="AQ493" s="198"/>
      <c r="AR493" s="198"/>
      <c r="AS493" s="198"/>
      <c r="AT493" s="198"/>
      <c r="AU493" s="198"/>
      <c r="AV493" s="198"/>
      <c r="AW493" s="198"/>
      <c r="AX493" s="198"/>
      <c r="AY493" s="198"/>
      <c r="AZ493" s="19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  <c r="BZ493" s="198"/>
      <c r="CA493" s="199"/>
      <c r="CB493" s="200"/>
      <c r="CC493" s="200"/>
      <c r="CD493" s="200"/>
      <c r="CE493" s="199"/>
      <c r="CF493" s="199"/>
      <c r="CG493" s="199"/>
      <c r="CH493" s="199"/>
      <c r="CI493" s="199"/>
    </row>
    <row r="494" spans="5:87">
      <c r="E494" s="197"/>
      <c r="F494" s="197"/>
      <c r="G494" s="197"/>
      <c r="H494" s="197"/>
      <c r="I494" s="197"/>
      <c r="J494" s="198"/>
      <c r="K494" s="198"/>
      <c r="L494" s="198"/>
      <c r="M494" s="198"/>
      <c r="N494" s="198"/>
      <c r="O494" s="198"/>
      <c r="P494" s="198"/>
      <c r="Q494" s="198"/>
      <c r="R494" s="198"/>
      <c r="S494" s="198"/>
      <c r="T494" s="198"/>
      <c r="U494" s="198"/>
      <c r="V494" s="198"/>
      <c r="W494" s="198"/>
      <c r="X494" s="198"/>
      <c r="Y494" s="198"/>
      <c r="Z494" s="198"/>
      <c r="AA494" s="198"/>
      <c r="AB494" s="198"/>
      <c r="AC494" s="198"/>
      <c r="AD494" s="198"/>
      <c r="AE494" s="198"/>
      <c r="AF494" s="198"/>
      <c r="AG494" s="198"/>
      <c r="AH494" s="198"/>
      <c r="AI494" s="198"/>
      <c r="AJ494" s="198"/>
      <c r="AK494" s="198"/>
      <c r="AL494" s="198"/>
      <c r="AM494" s="198"/>
      <c r="AN494" s="198"/>
      <c r="AO494" s="198"/>
      <c r="AP494" s="198"/>
      <c r="AQ494" s="198"/>
      <c r="AR494" s="198"/>
      <c r="AS494" s="198"/>
      <c r="AT494" s="198"/>
      <c r="AU494" s="198"/>
      <c r="AV494" s="198"/>
      <c r="AW494" s="198"/>
      <c r="AX494" s="198"/>
      <c r="AY494" s="198"/>
      <c r="AZ494" s="19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  <c r="BZ494" s="198"/>
      <c r="CA494" s="199"/>
      <c r="CB494" s="200"/>
      <c r="CC494" s="200"/>
      <c r="CD494" s="200"/>
      <c r="CE494" s="199"/>
      <c r="CF494" s="199"/>
      <c r="CG494" s="199"/>
      <c r="CH494" s="199"/>
      <c r="CI494" s="199"/>
    </row>
    <row r="495" spans="5:87">
      <c r="E495" s="197"/>
      <c r="F495" s="197"/>
      <c r="G495" s="197"/>
      <c r="H495" s="197"/>
      <c r="I495" s="197"/>
      <c r="J495" s="198"/>
      <c r="K495" s="198"/>
      <c r="L495" s="198"/>
      <c r="M495" s="198"/>
      <c r="N495" s="198"/>
      <c r="O495" s="198"/>
      <c r="P495" s="198"/>
      <c r="Q495" s="198"/>
      <c r="R495" s="198"/>
      <c r="S495" s="198"/>
      <c r="T495" s="198"/>
      <c r="U495" s="198"/>
      <c r="V495" s="198"/>
      <c r="W495" s="198"/>
      <c r="X495" s="198"/>
      <c r="Y495" s="198"/>
      <c r="Z495" s="198"/>
      <c r="AA495" s="198"/>
      <c r="AB495" s="198"/>
      <c r="AC495" s="198"/>
      <c r="AD495" s="198"/>
      <c r="AE495" s="198"/>
      <c r="AF495" s="198"/>
      <c r="AG495" s="198"/>
      <c r="AH495" s="198"/>
      <c r="AI495" s="198"/>
      <c r="AJ495" s="198"/>
      <c r="AK495" s="198"/>
      <c r="AL495" s="198"/>
      <c r="AM495" s="198"/>
      <c r="AN495" s="198"/>
      <c r="AO495" s="198"/>
      <c r="AP495" s="198"/>
      <c r="AQ495" s="198"/>
      <c r="AR495" s="198"/>
      <c r="AS495" s="198"/>
      <c r="AT495" s="198"/>
      <c r="AU495" s="198"/>
      <c r="AV495" s="198"/>
      <c r="AW495" s="198"/>
      <c r="AX495" s="198"/>
      <c r="AY495" s="198"/>
      <c r="AZ495" s="19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  <c r="BZ495" s="198"/>
      <c r="CA495" s="199"/>
      <c r="CB495" s="200"/>
      <c r="CC495" s="200"/>
      <c r="CD495" s="200"/>
      <c r="CE495" s="199"/>
      <c r="CF495" s="199"/>
      <c r="CG495" s="199"/>
      <c r="CH495" s="199"/>
      <c r="CI495" s="199"/>
    </row>
    <row r="496" spans="5:87">
      <c r="E496" s="197"/>
      <c r="F496" s="197"/>
      <c r="G496" s="197"/>
      <c r="H496" s="197"/>
      <c r="I496" s="197"/>
      <c r="J496" s="198"/>
      <c r="K496" s="198"/>
      <c r="L496" s="198"/>
      <c r="M496" s="198"/>
      <c r="N496" s="198"/>
      <c r="O496" s="198"/>
      <c r="P496" s="198"/>
      <c r="Q496" s="198"/>
      <c r="R496" s="198"/>
      <c r="S496" s="198"/>
      <c r="T496" s="198"/>
      <c r="U496" s="198"/>
      <c r="V496" s="198"/>
      <c r="W496" s="198"/>
      <c r="X496" s="198"/>
      <c r="Y496" s="198"/>
      <c r="Z496" s="198"/>
      <c r="AA496" s="198"/>
      <c r="AB496" s="198"/>
      <c r="AC496" s="198"/>
      <c r="AD496" s="198"/>
      <c r="AE496" s="198"/>
      <c r="AF496" s="198"/>
      <c r="AG496" s="198"/>
      <c r="AH496" s="198"/>
      <c r="AI496" s="198"/>
      <c r="AJ496" s="198"/>
      <c r="AK496" s="198"/>
      <c r="AL496" s="198"/>
      <c r="AM496" s="198"/>
      <c r="AN496" s="198"/>
      <c r="AO496" s="198"/>
      <c r="AP496" s="198"/>
      <c r="AQ496" s="198"/>
      <c r="AR496" s="198"/>
      <c r="AS496" s="198"/>
      <c r="AT496" s="198"/>
      <c r="AU496" s="198"/>
      <c r="AV496" s="198"/>
      <c r="AW496" s="198"/>
      <c r="AX496" s="198"/>
      <c r="AY496" s="198"/>
      <c r="AZ496" s="19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  <c r="BZ496" s="198"/>
      <c r="CA496" s="199"/>
      <c r="CB496" s="200"/>
      <c r="CC496" s="200"/>
      <c r="CD496" s="200"/>
      <c r="CE496" s="199"/>
      <c r="CF496" s="199"/>
      <c r="CG496" s="199"/>
      <c r="CH496" s="199"/>
      <c r="CI496" s="199"/>
    </row>
    <row r="497" spans="5:87">
      <c r="E497" s="197"/>
      <c r="F497" s="197"/>
      <c r="G497" s="197"/>
      <c r="H497" s="197"/>
      <c r="I497" s="197"/>
      <c r="J497" s="198"/>
      <c r="K497" s="198"/>
      <c r="L497" s="198"/>
      <c r="M497" s="198"/>
      <c r="N497" s="198"/>
      <c r="O497" s="198"/>
      <c r="P497" s="198"/>
      <c r="Q497" s="198"/>
      <c r="R497" s="198"/>
      <c r="S497" s="198"/>
      <c r="T497" s="198"/>
      <c r="U497" s="198"/>
      <c r="V497" s="198"/>
      <c r="W497" s="198"/>
      <c r="X497" s="198"/>
      <c r="Y497" s="198"/>
      <c r="Z497" s="198"/>
      <c r="AA497" s="198"/>
      <c r="AB497" s="198"/>
      <c r="AC497" s="198"/>
      <c r="AD497" s="198"/>
      <c r="AE497" s="198"/>
      <c r="AF497" s="198"/>
      <c r="AG497" s="198"/>
      <c r="AH497" s="198"/>
      <c r="AI497" s="198"/>
      <c r="AJ497" s="198"/>
      <c r="AK497" s="198"/>
      <c r="AL497" s="198"/>
      <c r="AM497" s="198"/>
      <c r="AN497" s="198"/>
      <c r="AO497" s="198"/>
      <c r="AP497" s="198"/>
      <c r="AQ497" s="198"/>
      <c r="AR497" s="198"/>
      <c r="AS497" s="198"/>
      <c r="AT497" s="198"/>
      <c r="AU497" s="198"/>
      <c r="AV497" s="198"/>
      <c r="AW497" s="198"/>
      <c r="AX497" s="198"/>
      <c r="AY497" s="198"/>
      <c r="AZ497" s="19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  <c r="BZ497" s="198"/>
      <c r="CA497" s="199"/>
      <c r="CB497" s="200"/>
      <c r="CC497" s="200"/>
      <c r="CD497" s="200"/>
      <c r="CE497" s="199"/>
      <c r="CF497" s="199"/>
      <c r="CG497" s="199"/>
      <c r="CH497" s="199"/>
      <c r="CI497" s="199"/>
    </row>
    <row r="498" spans="5:87">
      <c r="E498" s="197"/>
      <c r="F498" s="197"/>
      <c r="G498" s="197"/>
      <c r="H498" s="197"/>
      <c r="I498" s="197"/>
      <c r="J498" s="198"/>
      <c r="K498" s="198"/>
      <c r="L498" s="198"/>
      <c r="M498" s="198"/>
      <c r="N498" s="198"/>
      <c r="O498" s="198"/>
      <c r="P498" s="198"/>
      <c r="Q498" s="198"/>
      <c r="R498" s="198"/>
      <c r="S498" s="198"/>
      <c r="T498" s="198"/>
      <c r="U498" s="198"/>
      <c r="V498" s="198"/>
      <c r="W498" s="198"/>
      <c r="X498" s="198"/>
      <c r="Y498" s="198"/>
      <c r="Z498" s="198"/>
      <c r="AA498" s="198"/>
      <c r="AB498" s="198"/>
      <c r="AC498" s="198"/>
      <c r="AD498" s="198"/>
      <c r="AE498" s="198"/>
      <c r="AF498" s="198"/>
      <c r="AG498" s="198"/>
      <c r="AH498" s="198"/>
      <c r="AI498" s="198"/>
      <c r="AJ498" s="198"/>
      <c r="AK498" s="198"/>
      <c r="AL498" s="198"/>
      <c r="AM498" s="198"/>
      <c r="AN498" s="198"/>
      <c r="AO498" s="198"/>
      <c r="AP498" s="198"/>
      <c r="AQ498" s="198"/>
      <c r="AR498" s="198"/>
      <c r="AS498" s="198"/>
      <c r="AT498" s="198"/>
      <c r="AU498" s="198"/>
      <c r="AV498" s="198"/>
      <c r="AW498" s="198"/>
      <c r="AX498" s="198"/>
      <c r="AY498" s="198"/>
      <c r="AZ498" s="19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  <c r="BZ498" s="198"/>
      <c r="CA498" s="199"/>
      <c r="CB498" s="200"/>
      <c r="CC498" s="200"/>
      <c r="CD498" s="200"/>
      <c r="CE498" s="199"/>
      <c r="CF498" s="199"/>
      <c r="CG498" s="199"/>
      <c r="CH498" s="199"/>
      <c r="CI498" s="199"/>
    </row>
    <row r="499" spans="5:87">
      <c r="E499" s="197"/>
      <c r="F499" s="197"/>
      <c r="G499" s="197"/>
      <c r="H499" s="197"/>
      <c r="I499" s="197"/>
      <c r="J499" s="198"/>
      <c r="K499" s="198"/>
      <c r="L499" s="198"/>
      <c r="M499" s="198"/>
      <c r="N499" s="198"/>
      <c r="O499" s="198"/>
      <c r="P499" s="198"/>
      <c r="Q499" s="198"/>
      <c r="R499" s="198"/>
      <c r="S499" s="198"/>
      <c r="T499" s="198"/>
      <c r="U499" s="198"/>
      <c r="V499" s="198"/>
      <c r="W499" s="198"/>
      <c r="X499" s="198"/>
      <c r="Y499" s="198"/>
      <c r="Z499" s="198"/>
      <c r="AA499" s="198"/>
      <c r="AB499" s="198"/>
      <c r="AC499" s="198"/>
      <c r="AD499" s="198"/>
      <c r="AE499" s="198"/>
      <c r="AF499" s="198"/>
      <c r="AG499" s="198"/>
      <c r="AH499" s="198"/>
      <c r="AI499" s="198"/>
      <c r="AJ499" s="198"/>
      <c r="AK499" s="198"/>
      <c r="AL499" s="198"/>
      <c r="AM499" s="198"/>
      <c r="AN499" s="198"/>
      <c r="AO499" s="198"/>
      <c r="AP499" s="198"/>
      <c r="AQ499" s="198"/>
      <c r="AR499" s="198"/>
      <c r="AS499" s="198"/>
      <c r="AT499" s="198"/>
      <c r="AU499" s="198"/>
      <c r="AV499" s="198"/>
      <c r="AW499" s="198"/>
      <c r="AX499" s="198"/>
      <c r="AY499" s="198"/>
      <c r="AZ499" s="19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  <c r="BZ499" s="198"/>
      <c r="CA499" s="199"/>
      <c r="CB499" s="200"/>
      <c r="CC499" s="200"/>
      <c r="CD499" s="200"/>
      <c r="CE499" s="199"/>
      <c r="CF499" s="199"/>
      <c r="CG499" s="199"/>
      <c r="CH499" s="199"/>
      <c r="CI499" s="199"/>
    </row>
    <row r="500" spans="5:87">
      <c r="E500" s="197"/>
      <c r="F500" s="197"/>
      <c r="G500" s="197"/>
      <c r="H500" s="197"/>
      <c r="I500" s="197"/>
      <c r="J500" s="198"/>
      <c r="K500" s="198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198"/>
      <c r="W500" s="198"/>
      <c r="X500" s="198"/>
      <c r="Y500" s="198"/>
      <c r="Z500" s="198"/>
      <c r="AA500" s="198"/>
      <c r="AB500" s="198"/>
      <c r="AC500" s="198"/>
      <c r="AD500" s="198"/>
      <c r="AE500" s="198"/>
      <c r="AF500" s="198"/>
      <c r="AG500" s="198"/>
      <c r="AH500" s="198"/>
      <c r="AI500" s="198"/>
      <c r="AJ500" s="198"/>
      <c r="AK500" s="198"/>
      <c r="AL500" s="198"/>
      <c r="AM500" s="198"/>
      <c r="AN500" s="198"/>
      <c r="AO500" s="198"/>
      <c r="AP500" s="198"/>
      <c r="AQ500" s="198"/>
      <c r="AR500" s="198"/>
      <c r="AS500" s="198"/>
      <c r="AT500" s="198"/>
      <c r="AU500" s="198"/>
      <c r="AV500" s="198"/>
      <c r="AW500" s="198"/>
      <c r="AX500" s="198"/>
      <c r="AY500" s="198"/>
      <c r="AZ500" s="19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  <c r="BZ500" s="198"/>
      <c r="CA500" s="199"/>
      <c r="CB500" s="200"/>
      <c r="CC500" s="200"/>
      <c r="CD500" s="200"/>
      <c r="CE500" s="199"/>
      <c r="CF500" s="199"/>
      <c r="CG500" s="199"/>
      <c r="CH500" s="199"/>
      <c r="CI500" s="199"/>
    </row>
    <row r="501" spans="5:87">
      <c r="E501" s="197"/>
      <c r="F501" s="197"/>
      <c r="G501" s="197"/>
      <c r="H501" s="197"/>
      <c r="I501" s="197"/>
      <c r="J501" s="198"/>
      <c r="K501" s="198"/>
      <c r="L501" s="198"/>
      <c r="M501" s="198"/>
      <c r="N501" s="198"/>
      <c r="O501" s="198"/>
      <c r="P501" s="198"/>
      <c r="Q501" s="198"/>
      <c r="R501" s="198"/>
      <c r="S501" s="198"/>
      <c r="T501" s="198"/>
      <c r="U501" s="198"/>
      <c r="V501" s="198"/>
      <c r="W501" s="198"/>
      <c r="X501" s="198"/>
      <c r="Y501" s="198"/>
      <c r="Z501" s="198"/>
      <c r="AA501" s="198"/>
      <c r="AB501" s="198"/>
      <c r="AC501" s="198"/>
      <c r="AD501" s="198"/>
      <c r="AE501" s="198"/>
      <c r="AF501" s="198"/>
      <c r="AG501" s="198"/>
      <c r="AH501" s="198"/>
      <c r="AI501" s="198"/>
      <c r="AJ501" s="198"/>
      <c r="AK501" s="198"/>
      <c r="AL501" s="198"/>
      <c r="AM501" s="198"/>
      <c r="AN501" s="198"/>
      <c r="AO501" s="198"/>
      <c r="AP501" s="198"/>
      <c r="AQ501" s="198"/>
      <c r="AR501" s="198"/>
      <c r="AS501" s="198"/>
      <c r="AT501" s="198"/>
      <c r="AU501" s="198"/>
      <c r="AV501" s="198"/>
      <c r="AW501" s="198"/>
      <c r="AX501" s="198"/>
      <c r="AY501" s="198"/>
      <c r="AZ501" s="19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  <c r="BZ501" s="198"/>
      <c r="CA501" s="199"/>
      <c r="CB501" s="200"/>
      <c r="CC501" s="200"/>
      <c r="CD501" s="200"/>
      <c r="CE501" s="199"/>
      <c r="CF501" s="199"/>
      <c r="CG501" s="199"/>
      <c r="CH501" s="199"/>
      <c r="CI501" s="199"/>
    </row>
    <row r="502" spans="5:87">
      <c r="E502" s="197"/>
      <c r="F502" s="197"/>
      <c r="G502" s="197"/>
      <c r="H502" s="197"/>
      <c r="I502" s="197"/>
      <c r="J502" s="198"/>
      <c r="K502" s="198"/>
      <c r="L502" s="198"/>
      <c r="M502" s="198"/>
      <c r="N502" s="198"/>
      <c r="O502" s="198"/>
      <c r="P502" s="198"/>
      <c r="Q502" s="198"/>
      <c r="R502" s="198"/>
      <c r="S502" s="198"/>
      <c r="T502" s="198"/>
      <c r="U502" s="198"/>
      <c r="V502" s="198"/>
      <c r="W502" s="198"/>
      <c r="X502" s="198"/>
      <c r="Y502" s="198"/>
      <c r="Z502" s="198"/>
      <c r="AA502" s="198"/>
      <c r="AB502" s="198"/>
      <c r="AC502" s="198"/>
      <c r="AD502" s="198"/>
      <c r="AE502" s="198"/>
      <c r="AF502" s="198"/>
      <c r="AG502" s="198"/>
      <c r="AH502" s="198"/>
      <c r="AI502" s="198"/>
      <c r="AJ502" s="198"/>
      <c r="AK502" s="198"/>
      <c r="AL502" s="198"/>
      <c r="AM502" s="198"/>
      <c r="AN502" s="198"/>
      <c r="AO502" s="198"/>
      <c r="AP502" s="198"/>
      <c r="AQ502" s="198"/>
      <c r="AR502" s="198"/>
      <c r="AS502" s="198"/>
      <c r="AT502" s="198"/>
      <c r="AU502" s="198"/>
      <c r="AV502" s="198"/>
      <c r="AW502" s="198"/>
      <c r="AX502" s="198"/>
      <c r="AY502" s="198"/>
      <c r="AZ502" s="19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  <c r="BZ502" s="198"/>
      <c r="CA502" s="199"/>
      <c r="CB502" s="200"/>
      <c r="CC502" s="200"/>
      <c r="CD502" s="200"/>
      <c r="CE502" s="199"/>
      <c r="CF502" s="199"/>
      <c r="CG502" s="199"/>
      <c r="CH502" s="199"/>
      <c r="CI502" s="199"/>
    </row>
    <row r="503" spans="5:87">
      <c r="E503" s="197"/>
      <c r="F503" s="197"/>
      <c r="G503" s="197"/>
      <c r="H503" s="197"/>
      <c r="I503" s="197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  <c r="U503" s="198"/>
      <c r="V503" s="198"/>
      <c r="W503" s="198"/>
      <c r="X503" s="198"/>
      <c r="Y503" s="198"/>
      <c r="Z503" s="198"/>
      <c r="AA503" s="198"/>
      <c r="AB503" s="198"/>
      <c r="AC503" s="198"/>
      <c r="AD503" s="198"/>
      <c r="AE503" s="198"/>
      <c r="AF503" s="198"/>
      <c r="AG503" s="198"/>
      <c r="AH503" s="198"/>
      <c r="AI503" s="198"/>
      <c r="AJ503" s="198"/>
      <c r="AK503" s="198"/>
      <c r="AL503" s="198"/>
      <c r="AM503" s="198"/>
      <c r="AN503" s="198"/>
      <c r="AO503" s="198"/>
      <c r="AP503" s="198"/>
      <c r="AQ503" s="198"/>
      <c r="AR503" s="198"/>
      <c r="AS503" s="198"/>
      <c r="AT503" s="198"/>
      <c r="AU503" s="198"/>
      <c r="AV503" s="198"/>
      <c r="AW503" s="198"/>
      <c r="AX503" s="198"/>
      <c r="AY503" s="198"/>
      <c r="AZ503" s="19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  <c r="BZ503" s="198"/>
      <c r="CA503" s="199"/>
      <c r="CB503" s="200"/>
      <c r="CC503" s="200"/>
      <c r="CD503" s="200"/>
      <c r="CE503" s="199"/>
      <c r="CF503" s="199"/>
      <c r="CG503" s="199"/>
      <c r="CH503" s="199"/>
      <c r="CI503" s="199"/>
    </row>
    <row r="504" spans="5:87">
      <c r="E504" s="197"/>
      <c r="F504" s="197"/>
      <c r="G504" s="197"/>
      <c r="H504" s="197"/>
      <c r="I504" s="197"/>
      <c r="J504" s="198"/>
      <c r="K504" s="198"/>
      <c r="L504" s="198"/>
      <c r="M504" s="198"/>
      <c r="N504" s="198"/>
      <c r="O504" s="198"/>
      <c r="P504" s="198"/>
      <c r="Q504" s="198"/>
      <c r="R504" s="198"/>
      <c r="S504" s="198"/>
      <c r="T504" s="198"/>
      <c r="U504" s="198"/>
      <c r="V504" s="198"/>
      <c r="W504" s="198"/>
      <c r="X504" s="198"/>
      <c r="Y504" s="198"/>
      <c r="Z504" s="198"/>
      <c r="AA504" s="198"/>
      <c r="AB504" s="198"/>
      <c r="AC504" s="198"/>
      <c r="AD504" s="198"/>
      <c r="AE504" s="198"/>
      <c r="AF504" s="198"/>
      <c r="AG504" s="198"/>
      <c r="AH504" s="198"/>
      <c r="AI504" s="198"/>
      <c r="AJ504" s="198"/>
      <c r="AK504" s="198"/>
      <c r="AL504" s="198"/>
      <c r="AM504" s="198"/>
      <c r="AN504" s="198"/>
      <c r="AO504" s="198"/>
      <c r="AP504" s="198"/>
      <c r="AQ504" s="198"/>
      <c r="AR504" s="198"/>
      <c r="AS504" s="198"/>
      <c r="AT504" s="198"/>
      <c r="AU504" s="198"/>
      <c r="AV504" s="198"/>
      <c r="AW504" s="198"/>
      <c r="AX504" s="198"/>
      <c r="AY504" s="198"/>
      <c r="AZ504" s="19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  <c r="BZ504" s="198"/>
      <c r="CA504" s="199"/>
      <c r="CB504" s="200"/>
      <c r="CC504" s="200"/>
      <c r="CD504" s="200"/>
      <c r="CE504" s="199"/>
      <c r="CF504" s="199"/>
      <c r="CG504" s="199"/>
      <c r="CH504" s="199"/>
      <c r="CI504" s="199"/>
    </row>
    <row r="505" spans="5:87">
      <c r="E505" s="197"/>
      <c r="F505" s="197"/>
      <c r="G505" s="197"/>
      <c r="H505" s="197"/>
      <c r="I505" s="197"/>
      <c r="J505" s="198"/>
      <c r="K505" s="198"/>
      <c r="L505" s="198"/>
      <c r="M505" s="198"/>
      <c r="N505" s="198"/>
      <c r="O505" s="198"/>
      <c r="P505" s="198"/>
      <c r="Q505" s="198"/>
      <c r="R505" s="198"/>
      <c r="S505" s="198"/>
      <c r="T505" s="198"/>
      <c r="U505" s="198"/>
      <c r="V505" s="198"/>
      <c r="W505" s="198"/>
      <c r="X505" s="198"/>
      <c r="Y505" s="198"/>
      <c r="Z505" s="198"/>
      <c r="AA505" s="198"/>
      <c r="AB505" s="198"/>
      <c r="AC505" s="198"/>
      <c r="AD505" s="198"/>
      <c r="AE505" s="198"/>
      <c r="AF505" s="198"/>
      <c r="AG505" s="198"/>
      <c r="AH505" s="198"/>
      <c r="AI505" s="198"/>
      <c r="AJ505" s="198"/>
      <c r="AK505" s="198"/>
      <c r="AL505" s="198"/>
      <c r="AM505" s="198"/>
      <c r="AN505" s="198"/>
      <c r="AO505" s="198"/>
      <c r="AP505" s="198"/>
      <c r="AQ505" s="198"/>
      <c r="AR505" s="198"/>
      <c r="AS505" s="198"/>
      <c r="AT505" s="198"/>
      <c r="AU505" s="198"/>
      <c r="AV505" s="198"/>
      <c r="AW505" s="198"/>
      <c r="AX505" s="198"/>
      <c r="AY505" s="198"/>
      <c r="AZ505" s="19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  <c r="BZ505" s="198"/>
      <c r="CA505" s="199"/>
      <c r="CB505" s="200"/>
      <c r="CC505" s="200"/>
      <c r="CD505" s="200"/>
      <c r="CE505" s="199"/>
      <c r="CF505" s="199"/>
      <c r="CG505" s="199"/>
      <c r="CH505" s="199"/>
      <c r="CI505" s="199"/>
    </row>
    <row r="506" spans="5:87">
      <c r="E506" s="197"/>
      <c r="F506" s="197"/>
      <c r="G506" s="197"/>
      <c r="H506" s="197"/>
      <c r="I506" s="197"/>
      <c r="J506" s="198"/>
      <c r="K506" s="198"/>
      <c r="L506" s="198"/>
      <c r="M506" s="198"/>
      <c r="N506" s="198"/>
      <c r="O506" s="198"/>
      <c r="P506" s="198"/>
      <c r="Q506" s="198"/>
      <c r="R506" s="198"/>
      <c r="S506" s="198"/>
      <c r="T506" s="198"/>
      <c r="U506" s="198"/>
      <c r="V506" s="198"/>
      <c r="W506" s="198"/>
      <c r="X506" s="198"/>
      <c r="Y506" s="198"/>
      <c r="Z506" s="198"/>
      <c r="AA506" s="198"/>
      <c r="AB506" s="198"/>
      <c r="AC506" s="198"/>
      <c r="AD506" s="198"/>
      <c r="AE506" s="198"/>
      <c r="AF506" s="198"/>
      <c r="AG506" s="198"/>
      <c r="AH506" s="198"/>
      <c r="AI506" s="198"/>
      <c r="AJ506" s="198"/>
      <c r="AK506" s="198"/>
      <c r="AL506" s="198"/>
      <c r="AM506" s="198"/>
      <c r="AN506" s="198"/>
      <c r="AO506" s="198"/>
      <c r="AP506" s="198"/>
      <c r="AQ506" s="198"/>
      <c r="AR506" s="198"/>
      <c r="AS506" s="198"/>
      <c r="AT506" s="198"/>
      <c r="AU506" s="198"/>
      <c r="AV506" s="198"/>
      <c r="AW506" s="198"/>
      <c r="AX506" s="198"/>
      <c r="AY506" s="198"/>
      <c r="AZ506" s="19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  <c r="BZ506" s="198"/>
      <c r="CA506" s="199"/>
      <c r="CB506" s="200"/>
      <c r="CC506" s="200"/>
      <c r="CD506" s="200"/>
      <c r="CE506" s="199"/>
      <c r="CF506" s="199"/>
      <c r="CG506" s="199"/>
      <c r="CH506" s="199"/>
      <c r="CI506" s="199"/>
    </row>
    <row r="507" spans="5:87">
      <c r="E507" s="197"/>
      <c r="F507" s="197"/>
      <c r="G507" s="197"/>
      <c r="H507" s="197"/>
      <c r="I507" s="197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198"/>
      <c r="AK507" s="198"/>
      <c r="AL507" s="198"/>
      <c r="AM507" s="198"/>
      <c r="AN507" s="198"/>
      <c r="AO507" s="198"/>
      <c r="AP507" s="198"/>
      <c r="AQ507" s="198"/>
      <c r="AR507" s="198"/>
      <c r="AS507" s="198"/>
      <c r="AT507" s="198"/>
      <c r="AU507" s="198"/>
      <c r="AV507" s="198"/>
      <c r="AW507" s="198"/>
      <c r="AX507" s="198"/>
      <c r="AY507" s="198"/>
      <c r="AZ507" s="19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  <c r="BZ507" s="198"/>
      <c r="CA507" s="199"/>
      <c r="CB507" s="200"/>
      <c r="CC507" s="200"/>
      <c r="CD507" s="200"/>
      <c r="CE507" s="199"/>
      <c r="CF507" s="199"/>
      <c r="CG507" s="199"/>
      <c r="CH507" s="199"/>
      <c r="CI507" s="199"/>
    </row>
    <row r="508" spans="5:87">
      <c r="E508" s="197"/>
      <c r="F508" s="197"/>
      <c r="G508" s="197"/>
      <c r="H508" s="197"/>
      <c r="I508" s="197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98"/>
      <c r="X508" s="198"/>
      <c r="Y508" s="198"/>
      <c r="Z508" s="198"/>
      <c r="AA508" s="198"/>
      <c r="AB508" s="198"/>
      <c r="AC508" s="198"/>
      <c r="AD508" s="198"/>
      <c r="AE508" s="198"/>
      <c r="AF508" s="198"/>
      <c r="AG508" s="198"/>
      <c r="AH508" s="198"/>
      <c r="AI508" s="198"/>
      <c r="AJ508" s="198"/>
      <c r="AK508" s="198"/>
      <c r="AL508" s="198"/>
      <c r="AM508" s="198"/>
      <c r="AN508" s="198"/>
      <c r="AO508" s="198"/>
      <c r="AP508" s="198"/>
      <c r="AQ508" s="198"/>
      <c r="AR508" s="198"/>
      <c r="AS508" s="198"/>
      <c r="AT508" s="198"/>
      <c r="AU508" s="198"/>
      <c r="AV508" s="198"/>
      <c r="AW508" s="198"/>
      <c r="AX508" s="198"/>
      <c r="AY508" s="198"/>
      <c r="AZ508" s="19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  <c r="BZ508" s="198"/>
      <c r="CA508" s="199"/>
      <c r="CB508" s="200"/>
      <c r="CC508" s="200"/>
      <c r="CD508" s="200"/>
      <c r="CE508" s="199"/>
      <c r="CF508" s="199"/>
      <c r="CG508" s="199"/>
      <c r="CH508" s="199"/>
      <c r="CI508" s="199"/>
    </row>
    <row r="509" spans="5:87">
      <c r="E509" s="197"/>
      <c r="F509" s="197"/>
      <c r="G509" s="197"/>
      <c r="H509" s="197"/>
      <c r="I509" s="197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98"/>
      <c r="X509" s="198"/>
      <c r="Y509" s="198"/>
      <c r="Z509" s="198"/>
      <c r="AA509" s="198"/>
      <c r="AB509" s="198"/>
      <c r="AC509" s="198"/>
      <c r="AD509" s="198"/>
      <c r="AE509" s="198"/>
      <c r="AF509" s="198"/>
      <c r="AG509" s="198"/>
      <c r="AH509" s="198"/>
      <c r="AI509" s="198"/>
      <c r="AJ509" s="198"/>
      <c r="AK509" s="198"/>
      <c r="AL509" s="198"/>
      <c r="AM509" s="198"/>
      <c r="AN509" s="198"/>
      <c r="AO509" s="198"/>
      <c r="AP509" s="198"/>
      <c r="AQ509" s="198"/>
      <c r="AR509" s="198"/>
      <c r="AS509" s="198"/>
      <c r="AT509" s="198"/>
      <c r="AU509" s="198"/>
      <c r="AV509" s="198"/>
      <c r="AW509" s="198"/>
      <c r="AX509" s="198"/>
      <c r="AY509" s="198"/>
      <c r="AZ509" s="19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  <c r="BZ509" s="198"/>
      <c r="CA509" s="199"/>
      <c r="CB509" s="200"/>
      <c r="CC509" s="200"/>
      <c r="CD509" s="200"/>
      <c r="CE509" s="199"/>
      <c r="CF509" s="199"/>
      <c r="CG509" s="199"/>
      <c r="CH509" s="199"/>
      <c r="CI509" s="199"/>
    </row>
    <row r="510" spans="5:87">
      <c r="E510" s="197"/>
      <c r="F510" s="197"/>
      <c r="G510" s="197"/>
      <c r="H510" s="197"/>
      <c r="I510" s="197"/>
      <c r="J510" s="198"/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  <c r="Z510" s="198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  <c r="AO510" s="198"/>
      <c r="AP510" s="198"/>
      <c r="AQ510" s="198"/>
      <c r="AR510" s="198"/>
      <c r="AS510" s="198"/>
      <c r="AT510" s="198"/>
      <c r="AU510" s="198"/>
      <c r="AV510" s="198"/>
      <c r="AW510" s="198"/>
      <c r="AX510" s="198"/>
      <c r="AY510" s="198"/>
      <c r="AZ510" s="19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  <c r="BZ510" s="198"/>
      <c r="CA510" s="199"/>
      <c r="CB510" s="200"/>
      <c r="CC510" s="200"/>
      <c r="CD510" s="200"/>
      <c r="CE510" s="199"/>
      <c r="CF510" s="199"/>
      <c r="CG510" s="199"/>
      <c r="CH510" s="199"/>
      <c r="CI510" s="199"/>
    </row>
    <row r="511" spans="5:87">
      <c r="E511" s="197"/>
      <c r="F511" s="197"/>
      <c r="G511" s="197"/>
      <c r="H511" s="197"/>
      <c r="I511" s="197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198"/>
      <c r="AK511" s="198"/>
      <c r="AL511" s="198"/>
      <c r="AM511" s="198"/>
      <c r="AN511" s="198"/>
      <c r="AO511" s="198"/>
      <c r="AP511" s="198"/>
      <c r="AQ511" s="198"/>
      <c r="AR511" s="198"/>
      <c r="AS511" s="198"/>
      <c r="AT511" s="198"/>
      <c r="AU511" s="198"/>
      <c r="AV511" s="198"/>
      <c r="AW511" s="198"/>
      <c r="AX511" s="198"/>
      <c r="AY511" s="198"/>
      <c r="AZ511" s="19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  <c r="BZ511" s="198"/>
      <c r="CA511" s="199"/>
      <c r="CB511" s="200"/>
      <c r="CC511" s="200"/>
      <c r="CD511" s="200"/>
      <c r="CE511" s="199"/>
      <c r="CF511" s="199"/>
      <c r="CG511" s="199"/>
      <c r="CH511" s="199"/>
      <c r="CI511" s="199"/>
    </row>
    <row r="512" spans="5:87">
      <c r="E512" s="197"/>
      <c r="F512" s="197"/>
      <c r="G512" s="197"/>
      <c r="H512" s="197"/>
      <c r="I512" s="197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  <c r="AO512" s="198"/>
      <c r="AP512" s="198"/>
      <c r="AQ512" s="198"/>
      <c r="AR512" s="198"/>
      <c r="AS512" s="198"/>
      <c r="AT512" s="198"/>
      <c r="AU512" s="198"/>
      <c r="AV512" s="198"/>
      <c r="AW512" s="198"/>
      <c r="AX512" s="198"/>
      <c r="AY512" s="198"/>
      <c r="AZ512" s="19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  <c r="BZ512" s="198"/>
      <c r="CA512" s="199"/>
      <c r="CB512" s="200"/>
      <c r="CC512" s="200"/>
      <c r="CD512" s="200"/>
      <c r="CE512" s="199"/>
      <c r="CF512" s="199"/>
      <c r="CG512" s="199"/>
      <c r="CH512" s="199"/>
      <c r="CI512" s="199"/>
    </row>
    <row r="513" spans="5:87">
      <c r="E513" s="197"/>
      <c r="F513" s="197"/>
      <c r="G513" s="197"/>
      <c r="H513" s="197"/>
      <c r="I513" s="197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198"/>
      <c r="AA513" s="198"/>
      <c r="AB513" s="198"/>
      <c r="AC513" s="198"/>
      <c r="AD513" s="198"/>
      <c r="AE513" s="198"/>
      <c r="AF513" s="198"/>
      <c r="AG513" s="198"/>
      <c r="AH513" s="198"/>
      <c r="AI513" s="198"/>
      <c r="AJ513" s="198"/>
      <c r="AK513" s="198"/>
      <c r="AL513" s="198"/>
      <c r="AM513" s="198"/>
      <c r="AN513" s="198"/>
      <c r="AO513" s="198"/>
      <c r="AP513" s="198"/>
      <c r="AQ513" s="198"/>
      <c r="AR513" s="198"/>
      <c r="AS513" s="198"/>
      <c r="AT513" s="198"/>
      <c r="AU513" s="198"/>
      <c r="AV513" s="198"/>
      <c r="AW513" s="198"/>
      <c r="AX513" s="198"/>
      <c r="AY513" s="198"/>
      <c r="AZ513" s="19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  <c r="BZ513" s="198"/>
      <c r="CA513" s="199"/>
      <c r="CB513" s="200"/>
      <c r="CC513" s="200"/>
      <c r="CD513" s="200"/>
      <c r="CE513" s="199"/>
      <c r="CF513" s="199"/>
      <c r="CG513" s="199"/>
      <c r="CH513" s="199"/>
      <c r="CI513" s="199"/>
    </row>
    <row r="514" spans="5:87">
      <c r="E514" s="197"/>
      <c r="F514" s="197"/>
      <c r="G514" s="197"/>
      <c r="H514" s="197"/>
      <c r="I514" s="197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  <c r="Z514" s="198"/>
      <c r="AA514" s="198"/>
      <c r="AB514" s="198"/>
      <c r="AC514" s="198"/>
      <c r="AD514" s="198"/>
      <c r="AE514" s="198"/>
      <c r="AF514" s="198"/>
      <c r="AG514" s="198"/>
      <c r="AH514" s="198"/>
      <c r="AI514" s="198"/>
      <c r="AJ514" s="198"/>
      <c r="AK514" s="198"/>
      <c r="AL514" s="198"/>
      <c r="AM514" s="198"/>
      <c r="AN514" s="198"/>
      <c r="AO514" s="198"/>
      <c r="AP514" s="198"/>
      <c r="AQ514" s="198"/>
      <c r="AR514" s="198"/>
      <c r="AS514" s="198"/>
      <c r="AT514" s="198"/>
      <c r="AU514" s="198"/>
      <c r="AV514" s="198"/>
      <c r="AW514" s="198"/>
      <c r="AX514" s="198"/>
      <c r="AY514" s="198"/>
      <c r="AZ514" s="19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  <c r="BZ514" s="198"/>
      <c r="CA514" s="199"/>
      <c r="CB514" s="200"/>
      <c r="CC514" s="200"/>
      <c r="CD514" s="200"/>
      <c r="CE514" s="199"/>
      <c r="CF514" s="199"/>
      <c r="CG514" s="199"/>
      <c r="CH514" s="199"/>
      <c r="CI514" s="199"/>
    </row>
    <row r="515" spans="5:87">
      <c r="E515" s="197"/>
      <c r="F515" s="197"/>
      <c r="G515" s="197"/>
      <c r="H515" s="197"/>
      <c r="I515" s="197"/>
      <c r="J515" s="198"/>
      <c r="K515" s="198"/>
      <c r="L515" s="198"/>
      <c r="M515" s="198"/>
      <c r="N515" s="198"/>
      <c r="O515" s="198"/>
      <c r="P515" s="198"/>
      <c r="Q515" s="198"/>
      <c r="R515" s="198"/>
      <c r="S515" s="198"/>
      <c r="T515" s="198"/>
      <c r="U515" s="198"/>
      <c r="V515" s="198"/>
      <c r="W515" s="198"/>
      <c r="X515" s="198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198"/>
      <c r="AK515" s="198"/>
      <c r="AL515" s="198"/>
      <c r="AM515" s="198"/>
      <c r="AN515" s="198"/>
      <c r="AO515" s="198"/>
      <c r="AP515" s="198"/>
      <c r="AQ515" s="198"/>
      <c r="AR515" s="198"/>
      <c r="AS515" s="198"/>
      <c r="AT515" s="198"/>
      <c r="AU515" s="198"/>
      <c r="AV515" s="198"/>
      <c r="AW515" s="198"/>
      <c r="AX515" s="198"/>
      <c r="AY515" s="198"/>
      <c r="AZ515" s="19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  <c r="BZ515" s="198"/>
      <c r="CA515" s="199"/>
      <c r="CB515" s="200"/>
      <c r="CC515" s="200"/>
      <c r="CD515" s="200"/>
      <c r="CE515" s="199"/>
      <c r="CF515" s="199"/>
      <c r="CG515" s="199"/>
      <c r="CH515" s="199"/>
      <c r="CI515" s="199"/>
    </row>
    <row r="516" spans="5:87">
      <c r="E516" s="197"/>
      <c r="F516" s="197"/>
      <c r="G516" s="197"/>
      <c r="H516" s="197"/>
      <c r="I516" s="197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  <c r="Z516" s="198"/>
      <c r="AA516" s="198"/>
      <c r="AB516" s="198"/>
      <c r="AC516" s="198"/>
      <c r="AD516" s="198"/>
      <c r="AE516" s="198"/>
      <c r="AF516" s="198"/>
      <c r="AG516" s="198"/>
      <c r="AH516" s="198"/>
      <c r="AI516" s="198"/>
      <c r="AJ516" s="198"/>
      <c r="AK516" s="198"/>
      <c r="AL516" s="198"/>
      <c r="AM516" s="198"/>
      <c r="AN516" s="198"/>
      <c r="AO516" s="198"/>
      <c r="AP516" s="198"/>
      <c r="AQ516" s="198"/>
      <c r="AR516" s="198"/>
      <c r="AS516" s="198"/>
      <c r="AT516" s="198"/>
      <c r="AU516" s="198"/>
      <c r="AV516" s="198"/>
      <c r="AW516" s="198"/>
      <c r="AX516" s="198"/>
      <c r="AY516" s="198"/>
      <c r="AZ516" s="19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  <c r="BZ516" s="198"/>
      <c r="CA516" s="199"/>
      <c r="CB516" s="200"/>
      <c r="CC516" s="200"/>
      <c r="CD516" s="200"/>
      <c r="CE516" s="199"/>
      <c r="CF516" s="199"/>
      <c r="CG516" s="199"/>
      <c r="CH516" s="199"/>
      <c r="CI516" s="199"/>
    </row>
    <row r="517" spans="5:87">
      <c r="E517" s="197"/>
      <c r="F517" s="197"/>
      <c r="G517" s="197"/>
      <c r="H517" s="197"/>
      <c r="I517" s="197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98"/>
      <c r="Z517" s="198"/>
      <c r="AA517" s="198"/>
      <c r="AB517" s="198"/>
      <c r="AC517" s="198"/>
      <c r="AD517" s="198"/>
      <c r="AE517" s="198"/>
      <c r="AF517" s="198"/>
      <c r="AG517" s="198"/>
      <c r="AH517" s="198"/>
      <c r="AI517" s="198"/>
      <c r="AJ517" s="198"/>
      <c r="AK517" s="198"/>
      <c r="AL517" s="198"/>
      <c r="AM517" s="198"/>
      <c r="AN517" s="198"/>
      <c r="AO517" s="198"/>
      <c r="AP517" s="198"/>
      <c r="AQ517" s="198"/>
      <c r="AR517" s="198"/>
      <c r="AS517" s="198"/>
      <c r="AT517" s="198"/>
      <c r="AU517" s="198"/>
      <c r="AV517" s="198"/>
      <c r="AW517" s="198"/>
      <c r="AX517" s="198"/>
      <c r="AY517" s="198"/>
      <c r="AZ517" s="19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  <c r="BZ517" s="198"/>
      <c r="CA517" s="199"/>
      <c r="CB517" s="200"/>
      <c r="CC517" s="200"/>
      <c r="CD517" s="200"/>
      <c r="CE517" s="199"/>
      <c r="CF517" s="199"/>
      <c r="CG517" s="199"/>
      <c r="CH517" s="199"/>
      <c r="CI517" s="199"/>
    </row>
    <row r="518" spans="5:87">
      <c r="E518" s="197"/>
      <c r="F518" s="197"/>
      <c r="G518" s="197"/>
      <c r="H518" s="197"/>
      <c r="I518" s="197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98"/>
      <c r="Z518" s="198"/>
      <c r="AA518" s="198"/>
      <c r="AB518" s="198"/>
      <c r="AC518" s="198"/>
      <c r="AD518" s="198"/>
      <c r="AE518" s="198"/>
      <c r="AF518" s="198"/>
      <c r="AG518" s="198"/>
      <c r="AH518" s="198"/>
      <c r="AI518" s="198"/>
      <c r="AJ518" s="198"/>
      <c r="AK518" s="198"/>
      <c r="AL518" s="198"/>
      <c r="AM518" s="198"/>
      <c r="AN518" s="198"/>
      <c r="AO518" s="198"/>
      <c r="AP518" s="198"/>
      <c r="AQ518" s="198"/>
      <c r="AR518" s="198"/>
      <c r="AS518" s="198"/>
      <c r="AT518" s="198"/>
      <c r="AU518" s="198"/>
      <c r="AV518" s="198"/>
      <c r="AW518" s="198"/>
      <c r="AX518" s="198"/>
      <c r="AY518" s="198"/>
      <c r="AZ518" s="19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  <c r="BZ518" s="198"/>
      <c r="CA518" s="199"/>
      <c r="CB518" s="200"/>
      <c r="CC518" s="200"/>
      <c r="CD518" s="200"/>
      <c r="CE518" s="199"/>
      <c r="CF518" s="199"/>
      <c r="CG518" s="199"/>
      <c r="CH518" s="199"/>
      <c r="CI518" s="199"/>
    </row>
    <row r="519" spans="5:87">
      <c r="E519" s="197"/>
      <c r="F519" s="197"/>
      <c r="G519" s="197"/>
      <c r="H519" s="197"/>
      <c r="I519" s="197"/>
      <c r="J519" s="198"/>
      <c r="K519" s="198"/>
      <c r="L519" s="198"/>
      <c r="M519" s="198"/>
      <c r="N519" s="198"/>
      <c r="O519" s="198"/>
      <c r="P519" s="198"/>
      <c r="Q519" s="198"/>
      <c r="R519" s="198"/>
      <c r="S519" s="198"/>
      <c r="T519" s="198"/>
      <c r="U519" s="198"/>
      <c r="V519" s="198"/>
      <c r="W519" s="198"/>
      <c r="X519" s="198"/>
      <c r="Y519" s="198"/>
      <c r="Z519" s="198"/>
      <c r="AA519" s="198"/>
      <c r="AB519" s="198"/>
      <c r="AC519" s="198"/>
      <c r="AD519" s="198"/>
      <c r="AE519" s="198"/>
      <c r="AF519" s="198"/>
      <c r="AG519" s="198"/>
      <c r="AH519" s="198"/>
      <c r="AI519" s="198"/>
      <c r="AJ519" s="198"/>
      <c r="AK519" s="198"/>
      <c r="AL519" s="198"/>
      <c r="AM519" s="198"/>
      <c r="AN519" s="198"/>
      <c r="AO519" s="198"/>
      <c r="AP519" s="198"/>
      <c r="AQ519" s="198"/>
      <c r="AR519" s="198"/>
      <c r="AS519" s="198"/>
      <c r="AT519" s="198"/>
      <c r="AU519" s="198"/>
      <c r="AV519" s="198"/>
      <c r="AW519" s="198"/>
      <c r="AX519" s="198"/>
      <c r="AY519" s="198"/>
      <c r="AZ519" s="19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  <c r="BZ519" s="198"/>
      <c r="CA519" s="199"/>
      <c r="CB519" s="200"/>
      <c r="CC519" s="200"/>
      <c r="CD519" s="200"/>
      <c r="CE519" s="199"/>
      <c r="CF519" s="199"/>
      <c r="CG519" s="199"/>
      <c r="CH519" s="199"/>
      <c r="CI519" s="199"/>
    </row>
    <row r="520" spans="5:87">
      <c r="E520" s="197"/>
      <c r="F520" s="197"/>
      <c r="G520" s="197"/>
      <c r="H520" s="197"/>
      <c r="I520" s="197"/>
      <c r="J520" s="198"/>
      <c r="K520" s="198"/>
      <c r="L520" s="198"/>
      <c r="M520" s="198"/>
      <c r="N520" s="198"/>
      <c r="O520" s="198"/>
      <c r="P520" s="198"/>
      <c r="Q520" s="198"/>
      <c r="R520" s="198"/>
      <c r="S520" s="198"/>
      <c r="T520" s="198"/>
      <c r="U520" s="198"/>
      <c r="V520" s="198"/>
      <c r="W520" s="198"/>
      <c r="X520" s="198"/>
      <c r="Y520" s="198"/>
      <c r="Z520" s="198"/>
      <c r="AA520" s="198"/>
      <c r="AB520" s="198"/>
      <c r="AC520" s="198"/>
      <c r="AD520" s="198"/>
      <c r="AE520" s="198"/>
      <c r="AF520" s="198"/>
      <c r="AG520" s="198"/>
      <c r="AH520" s="198"/>
      <c r="AI520" s="198"/>
      <c r="AJ520" s="198"/>
      <c r="AK520" s="198"/>
      <c r="AL520" s="198"/>
      <c r="AM520" s="198"/>
      <c r="AN520" s="198"/>
      <c r="AO520" s="198"/>
      <c r="AP520" s="198"/>
      <c r="AQ520" s="198"/>
      <c r="AR520" s="198"/>
      <c r="AS520" s="198"/>
      <c r="AT520" s="198"/>
      <c r="AU520" s="198"/>
      <c r="AV520" s="198"/>
      <c r="AW520" s="198"/>
      <c r="AX520" s="198"/>
      <c r="AY520" s="198"/>
      <c r="AZ520" s="19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  <c r="BZ520" s="198"/>
      <c r="CA520" s="199"/>
      <c r="CB520" s="200"/>
      <c r="CC520" s="200"/>
      <c r="CD520" s="200"/>
      <c r="CE520" s="199"/>
      <c r="CF520" s="199"/>
      <c r="CG520" s="199"/>
      <c r="CH520" s="199"/>
      <c r="CI520" s="199"/>
    </row>
    <row r="521" spans="5:87">
      <c r="E521" s="197"/>
      <c r="F521" s="197"/>
      <c r="G521" s="197"/>
      <c r="H521" s="197"/>
      <c r="I521" s="197"/>
      <c r="J521" s="198"/>
      <c r="K521" s="198"/>
      <c r="L521" s="198"/>
      <c r="M521" s="198"/>
      <c r="N521" s="198"/>
      <c r="O521" s="198"/>
      <c r="P521" s="198"/>
      <c r="Q521" s="198"/>
      <c r="R521" s="198"/>
      <c r="S521" s="198"/>
      <c r="T521" s="198"/>
      <c r="U521" s="198"/>
      <c r="V521" s="198"/>
      <c r="W521" s="198"/>
      <c r="X521" s="198"/>
      <c r="Y521" s="198"/>
      <c r="Z521" s="198"/>
      <c r="AA521" s="198"/>
      <c r="AB521" s="198"/>
      <c r="AC521" s="198"/>
      <c r="AD521" s="198"/>
      <c r="AE521" s="198"/>
      <c r="AF521" s="198"/>
      <c r="AG521" s="198"/>
      <c r="AH521" s="198"/>
      <c r="AI521" s="198"/>
      <c r="AJ521" s="198"/>
      <c r="AK521" s="198"/>
      <c r="AL521" s="198"/>
      <c r="AM521" s="198"/>
      <c r="AN521" s="198"/>
      <c r="AO521" s="198"/>
      <c r="AP521" s="198"/>
      <c r="AQ521" s="198"/>
      <c r="AR521" s="198"/>
      <c r="AS521" s="198"/>
      <c r="AT521" s="198"/>
      <c r="AU521" s="198"/>
      <c r="AV521" s="198"/>
      <c r="AW521" s="198"/>
      <c r="AX521" s="198"/>
      <c r="AY521" s="198"/>
      <c r="AZ521" s="19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  <c r="BZ521" s="198"/>
      <c r="CA521" s="199"/>
      <c r="CB521" s="200"/>
      <c r="CC521" s="200"/>
      <c r="CD521" s="200"/>
      <c r="CE521" s="199"/>
      <c r="CF521" s="199"/>
      <c r="CG521" s="199"/>
      <c r="CH521" s="199"/>
      <c r="CI521" s="199"/>
    </row>
    <row r="522" spans="5:87">
      <c r="E522" s="197"/>
      <c r="F522" s="197"/>
      <c r="G522" s="197"/>
      <c r="H522" s="197"/>
      <c r="I522" s="197"/>
      <c r="J522" s="198"/>
      <c r="K522" s="198"/>
      <c r="L522" s="198"/>
      <c r="M522" s="198"/>
      <c r="N522" s="198"/>
      <c r="O522" s="198"/>
      <c r="P522" s="198"/>
      <c r="Q522" s="198"/>
      <c r="R522" s="198"/>
      <c r="S522" s="198"/>
      <c r="T522" s="198"/>
      <c r="U522" s="198"/>
      <c r="V522" s="198"/>
      <c r="W522" s="198"/>
      <c r="X522" s="198"/>
      <c r="Y522" s="198"/>
      <c r="Z522" s="198"/>
      <c r="AA522" s="198"/>
      <c r="AB522" s="198"/>
      <c r="AC522" s="198"/>
      <c r="AD522" s="198"/>
      <c r="AE522" s="198"/>
      <c r="AF522" s="198"/>
      <c r="AG522" s="198"/>
      <c r="AH522" s="198"/>
      <c r="AI522" s="198"/>
      <c r="AJ522" s="198"/>
      <c r="AK522" s="198"/>
      <c r="AL522" s="198"/>
      <c r="AM522" s="198"/>
      <c r="AN522" s="198"/>
      <c r="AO522" s="198"/>
      <c r="AP522" s="198"/>
      <c r="AQ522" s="198"/>
      <c r="AR522" s="198"/>
      <c r="AS522" s="198"/>
      <c r="AT522" s="198"/>
      <c r="AU522" s="198"/>
      <c r="AV522" s="198"/>
      <c r="AW522" s="198"/>
      <c r="AX522" s="198"/>
      <c r="AY522" s="198"/>
      <c r="AZ522" s="19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  <c r="BZ522" s="198"/>
      <c r="CA522" s="199"/>
      <c r="CB522" s="200"/>
      <c r="CC522" s="200"/>
      <c r="CD522" s="200"/>
      <c r="CE522" s="199"/>
      <c r="CF522" s="199"/>
      <c r="CG522" s="199"/>
      <c r="CH522" s="199"/>
      <c r="CI522" s="199"/>
    </row>
    <row r="523" spans="5:87">
      <c r="E523" s="197"/>
      <c r="F523" s="197"/>
      <c r="G523" s="197"/>
      <c r="H523" s="197"/>
      <c r="I523" s="197"/>
      <c r="J523" s="198"/>
      <c r="K523" s="198"/>
      <c r="L523" s="198"/>
      <c r="M523" s="198"/>
      <c r="N523" s="198"/>
      <c r="O523" s="198"/>
      <c r="P523" s="198"/>
      <c r="Q523" s="198"/>
      <c r="R523" s="198"/>
      <c r="S523" s="198"/>
      <c r="T523" s="198"/>
      <c r="U523" s="198"/>
      <c r="V523" s="198"/>
      <c r="W523" s="198"/>
      <c r="X523" s="198"/>
      <c r="Y523" s="198"/>
      <c r="Z523" s="198"/>
      <c r="AA523" s="198"/>
      <c r="AB523" s="198"/>
      <c r="AC523" s="198"/>
      <c r="AD523" s="198"/>
      <c r="AE523" s="198"/>
      <c r="AF523" s="198"/>
      <c r="AG523" s="198"/>
      <c r="AH523" s="198"/>
      <c r="AI523" s="198"/>
      <c r="AJ523" s="198"/>
      <c r="AK523" s="198"/>
      <c r="AL523" s="198"/>
      <c r="AM523" s="198"/>
      <c r="AN523" s="198"/>
      <c r="AO523" s="198"/>
      <c r="AP523" s="198"/>
      <c r="AQ523" s="198"/>
      <c r="AR523" s="198"/>
      <c r="AS523" s="198"/>
      <c r="AT523" s="198"/>
      <c r="AU523" s="198"/>
      <c r="AV523" s="198"/>
      <c r="AW523" s="198"/>
      <c r="AX523" s="198"/>
      <c r="AY523" s="198"/>
      <c r="AZ523" s="19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  <c r="BZ523" s="198"/>
      <c r="CA523" s="199"/>
      <c r="CB523" s="200"/>
      <c r="CC523" s="200"/>
      <c r="CD523" s="200"/>
      <c r="CE523" s="199"/>
      <c r="CF523" s="199"/>
      <c r="CG523" s="199"/>
      <c r="CH523" s="199"/>
      <c r="CI523" s="199"/>
    </row>
    <row r="524" spans="5:87">
      <c r="E524" s="197"/>
      <c r="F524" s="197"/>
      <c r="G524" s="197"/>
      <c r="H524" s="197"/>
      <c r="I524" s="197"/>
      <c r="J524" s="198"/>
      <c r="K524" s="198"/>
      <c r="L524" s="198"/>
      <c r="M524" s="198"/>
      <c r="N524" s="198"/>
      <c r="O524" s="198"/>
      <c r="P524" s="198"/>
      <c r="Q524" s="198"/>
      <c r="R524" s="198"/>
      <c r="S524" s="198"/>
      <c r="T524" s="198"/>
      <c r="U524" s="198"/>
      <c r="V524" s="198"/>
      <c r="W524" s="198"/>
      <c r="X524" s="198"/>
      <c r="Y524" s="198"/>
      <c r="Z524" s="198"/>
      <c r="AA524" s="198"/>
      <c r="AB524" s="198"/>
      <c r="AC524" s="198"/>
      <c r="AD524" s="198"/>
      <c r="AE524" s="198"/>
      <c r="AF524" s="198"/>
      <c r="AG524" s="198"/>
      <c r="AH524" s="198"/>
      <c r="AI524" s="198"/>
      <c r="AJ524" s="198"/>
      <c r="AK524" s="198"/>
      <c r="AL524" s="198"/>
      <c r="AM524" s="198"/>
      <c r="AN524" s="198"/>
      <c r="AO524" s="198"/>
      <c r="AP524" s="198"/>
      <c r="AQ524" s="198"/>
      <c r="AR524" s="198"/>
      <c r="AS524" s="198"/>
      <c r="AT524" s="198"/>
      <c r="AU524" s="198"/>
      <c r="AV524" s="198"/>
      <c r="AW524" s="198"/>
      <c r="AX524" s="198"/>
      <c r="AY524" s="198"/>
      <c r="AZ524" s="19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  <c r="BZ524" s="198"/>
      <c r="CA524" s="199"/>
      <c r="CB524" s="200"/>
      <c r="CC524" s="200"/>
      <c r="CD524" s="200"/>
      <c r="CE524" s="199"/>
      <c r="CF524" s="199"/>
      <c r="CG524" s="199"/>
      <c r="CH524" s="199"/>
      <c r="CI524" s="199"/>
    </row>
    <row r="525" spans="5:87">
      <c r="E525" s="197"/>
      <c r="F525" s="197"/>
      <c r="G525" s="197"/>
      <c r="H525" s="197"/>
      <c r="I525" s="197"/>
      <c r="J525" s="198"/>
      <c r="K525" s="198"/>
      <c r="L525" s="198"/>
      <c r="M525" s="198"/>
      <c r="N525" s="198"/>
      <c r="O525" s="198"/>
      <c r="P525" s="198"/>
      <c r="Q525" s="198"/>
      <c r="R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9"/>
      <c r="CB525" s="200"/>
      <c r="CC525" s="200"/>
      <c r="CD525" s="200"/>
      <c r="CE525" s="199"/>
      <c r="CF525" s="199"/>
      <c r="CG525" s="199"/>
      <c r="CH525" s="199"/>
      <c r="CI525" s="199"/>
    </row>
    <row r="526" spans="5:87">
      <c r="E526" s="197"/>
      <c r="F526" s="197"/>
      <c r="G526" s="197"/>
      <c r="H526" s="197"/>
      <c r="I526" s="197"/>
      <c r="J526" s="198"/>
      <c r="K526" s="198"/>
      <c r="L526" s="198"/>
      <c r="M526" s="198"/>
      <c r="N526" s="198"/>
      <c r="O526" s="198"/>
      <c r="P526" s="198"/>
      <c r="Q526" s="198"/>
      <c r="R526" s="198"/>
      <c r="S526" s="198"/>
      <c r="T526" s="198"/>
      <c r="U526" s="198"/>
      <c r="V526" s="198"/>
      <c r="W526" s="198"/>
      <c r="X526" s="198"/>
      <c r="Y526" s="198"/>
      <c r="Z526" s="198"/>
      <c r="AA526" s="198"/>
      <c r="AB526" s="198"/>
      <c r="AC526" s="198"/>
      <c r="AD526" s="198"/>
      <c r="AE526" s="198"/>
      <c r="AF526" s="198"/>
      <c r="AG526" s="198"/>
      <c r="AH526" s="198"/>
      <c r="AI526" s="198"/>
      <c r="AJ526" s="198"/>
      <c r="AK526" s="198"/>
      <c r="AL526" s="198"/>
      <c r="AM526" s="198"/>
      <c r="AN526" s="198"/>
      <c r="AO526" s="198"/>
      <c r="AP526" s="198"/>
      <c r="AQ526" s="198"/>
      <c r="AR526" s="198"/>
      <c r="AS526" s="198"/>
      <c r="AT526" s="198"/>
      <c r="AU526" s="198"/>
      <c r="AV526" s="198"/>
      <c r="AW526" s="198"/>
      <c r="AX526" s="198"/>
      <c r="AY526" s="198"/>
      <c r="AZ526" s="19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  <c r="BZ526" s="198"/>
      <c r="CA526" s="199"/>
      <c r="CB526" s="200"/>
      <c r="CC526" s="200"/>
      <c r="CD526" s="200"/>
      <c r="CE526" s="199"/>
      <c r="CF526" s="199"/>
      <c r="CG526" s="199"/>
      <c r="CH526" s="199"/>
      <c r="CI526" s="199"/>
    </row>
    <row r="527" spans="5:87">
      <c r="E527" s="197"/>
      <c r="F527" s="197"/>
      <c r="G527" s="197"/>
      <c r="H527" s="197"/>
      <c r="I527" s="197"/>
      <c r="J527" s="198"/>
      <c r="K527" s="198"/>
      <c r="L527" s="198"/>
      <c r="M527" s="198"/>
      <c r="N527" s="198"/>
      <c r="O527" s="198"/>
      <c r="P527" s="198"/>
      <c r="Q527" s="198"/>
      <c r="R527" s="198"/>
      <c r="S527" s="198"/>
      <c r="T527" s="198"/>
      <c r="U527" s="198"/>
      <c r="V527" s="198"/>
      <c r="W527" s="198"/>
      <c r="X527" s="198"/>
      <c r="Y527" s="198"/>
      <c r="Z527" s="198"/>
      <c r="AA527" s="198"/>
      <c r="AB527" s="198"/>
      <c r="AC527" s="198"/>
      <c r="AD527" s="198"/>
      <c r="AE527" s="198"/>
      <c r="AF527" s="198"/>
      <c r="AG527" s="198"/>
      <c r="AH527" s="198"/>
      <c r="AI527" s="198"/>
      <c r="AJ527" s="198"/>
      <c r="AK527" s="198"/>
      <c r="AL527" s="198"/>
      <c r="AM527" s="198"/>
      <c r="AN527" s="198"/>
      <c r="AO527" s="198"/>
      <c r="AP527" s="198"/>
      <c r="AQ527" s="198"/>
      <c r="AR527" s="198"/>
      <c r="AS527" s="198"/>
      <c r="AT527" s="198"/>
      <c r="AU527" s="198"/>
      <c r="AV527" s="198"/>
      <c r="AW527" s="198"/>
      <c r="AX527" s="198"/>
      <c r="AY527" s="198"/>
      <c r="AZ527" s="19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  <c r="BZ527" s="198"/>
      <c r="CA527" s="199"/>
      <c r="CB527" s="200"/>
      <c r="CC527" s="200"/>
      <c r="CD527" s="200"/>
      <c r="CE527" s="199"/>
      <c r="CF527" s="199"/>
      <c r="CG527" s="199"/>
      <c r="CH527" s="199"/>
      <c r="CI527" s="199"/>
    </row>
    <row r="528" spans="5:87">
      <c r="E528" s="197"/>
      <c r="F528" s="197"/>
      <c r="G528" s="197"/>
      <c r="H528" s="197"/>
      <c r="I528" s="197"/>
      <c r="J528" s="198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  <c r="U528" s="198"/>
      <c r="V528" s="198"/>
      <c r="W528" s="198"/>
      <c r="X528" s="198"/>
      <c r="Y528" s="198"/>
      <c r="Z528" s="198"/>
      <c r="AA528" s="198"/>
      <c r="AB528" s="198"/>
      <c r="AC528" s="198"/>
      <c r="AD528" s="198"/>
      <c r="AE528" s="198"/>
      <c r="AF528" s="198"/>
      <c r="AG528" s="198"/>
      <c r="AH528" s="198"/>
      <c r="AI528" s="198"/>
      <c r="AJ528" s="198"/>
      <c r="AK528" s="198"/>
      <c r="AL528" s="198"/>
      <c r="AM528" s="198"/>
      <c r="AN528" s="198"/>
      <c r="AO528" s="198"/>
      <c r="AP528" s="198"/>
      <c r="AQ528" s="198"/>
      <c r="AR528" s="198"/>
      <c r="AS528" s="198"/>
      <c r="AT528" s="198"/>
      <c r="AU528" s="198"/>
      <c r="AV528" s="198"/>
      <c r="AW528" s="198"/>
      <c r="AX528" s="198"/>
      <c r="AY528" s="198"/>
      <c r="AZ528" s="19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  <c r="BZ528" s="198"/>
      <c r="CA528" s="199"/>
      <c r="CB528" s="200"/>
      <c r="CC528" s="200"/>
      <c r="CD528" s="200"/>
      <c r="CE528" s="199"/>
      <c r="CF528" s="199"/>
      <c r="CG528" s="199"/>
      <c r="CH528" s="199"/>
      <c r="CI528" s="199"/>
    </row>
    <row r="529" spans="5:87">
      <c r="E529" s="197"/>
      <c r="F529" s="197"/>
      <c r="G529" s="197"/>
      <c r="H529" s="197"/>
      <c r="I529" s="197"/>
      <c r="J529" s="198"/>
      <c r="K529" s="198"/>
      <c r="L529" s="198"/>
      <c r="M529" s="198"/>
      <c r="N529" s="198"/>
      <c r="O529" s="198"/>
      <c r="P529" s="198"/>
      <c r="Q529" s="198"/>
      <c r="R529" s="198"/>
      <c r="S529" s="198"/>
      <c r="T529" s="198"/>
      <c r="U529" s="198"/>
      <c r="V529" s="198"/>
      <c r="W529" s="198"/>
      <c r="X529" s="198"/>
      <c r="Y529" s="198"/>
      <c r="Z529" s="198"/>
      <c r="AA529" s="198"/>
      <c r="AB529" s="198"/>
      <c r="AC529" s="198"/>
      <c r="AD529" s="198"/>
      <c r="AE529" s="198"/>
      <c r="AF529" s="198"/>
      <c r="AG529" s="198"/>
      <c r="AH529" s="198"/>
      <c r="AI529" s="198"/>
      <c r="AJ529" s="198"/>
      <c r="AK529" s="198"/>
      <c r="AL529" s="198"/>
      <c r="AM529" s="198"/>
      <c r="AN529" s="198"/>
      <c r="AO529" s="198"/>
      <c r="AP529" s="198"/>
      <c r="AQ529" s="198"/>
      <c r="AR529" s="198"/>
      <c r="AS529" s="198"/>
      <c r="AT529" s="198"/>
      <c r="AU529" s="198"/>
      <c r="AV529" s="198"/>
      <c r="AW529" s="198"/>
      <c r="AX529" s="198"/>
      <c r="AY529" s="198"/>
      <c r="AZ529" s="19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  <c r="BZ529" s="198"/>
      <c r="CA529" s="199"/>
      <c r="CB529" s="200"/>
      <c r="CC529" s="200"/>
      <c r="CD529" s="200"/>
      <c r="CE529" s="199"/>
      <c r="CF529" s="199"/>
      <c r="CG529" s="199"/>
      <c r="CH529" s="199"/>
      <c r="CI529" s="199"/>
    </row>
    <row r="530" spans="5:87">
      <c r="E530" s="197"/>
      <c r="F530" s="197"/>
      <c r="G530" s="197"/>
      <c r="H530" s="197"/>
      <c r="I530" s="197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8"/>
      <c r="U530" s="198"/>
      <c r="V530" s="198"/>
      <c r="W530" s="198"/>
      <c r="X530" s="198"/>
      <c r="Y530" s="198"/>
      <c r="Z530" s="198"/>
      <c r="AA530" s="198"/>
      <c r="AB530" s="198"/>
      <c r="AC530" s="198"/>
      <c r="AD530" s="198"/>
      <c r="AE530" s="198"/>
      <c r="AF530" s="198"/>
      <c r="AG530" s="198"/>
      <c r="AH530" s="198"/>
      <c r="AI530" s="198"/>
      <c r="AJ530" s="198"/>
      <c r="AK530" s="198"/>
      <c r="AL530" s="198"/>
      <c r="AM530" s="198"/>
      <c r="AN530" s="198"/>
      <c r="AO530" s="198"/>
      <c r="AP530" s="198"/>
      <c r="AQ530" s="198"/>
      <c r="AR530" s="198"/>
      <c r="AS530" s="198"/>
      <c r="AT530" s="198"/>
      <c r="AU530" s="198"/>
      <c r="AV530" s="198"/>
      <c r="AW530" s="198"/>
      <c r="AX530" s="198"/>
      <c r="AY530" s="198"/>
      <c r="AZ530" s="19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  <c r="BZ530" s="198"/>
      <c r="CA530" s="199"/>
      <c r="CB530" s="200"/>
      <c r="CC530" s="200"/>
      <c r="CD530" s="200"/>
      <c r="CE530" s="199"/>
      <c r="CF530" s="199"/>
      <c r="CG530" s="199"/>
      <c r="CH530" s="199"/>
      <c r="CI530" s="199"/>
    </row>
    <row r="531" spans="5:87">
      <c r="E531" s="197"/>
      <c r="F531" s="197"/>
      <c r="G531" s="197"/>
      <c r="H531" s="197"/>
      <c r="I531" s="197"/>
      <c r="J531" s="198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  <c r="U531" s="198"/>
      <c r="V531" s="198"/>
      <c r="W531" s="198"/>
      <c r="X531" s="198"/>
      <c r="Y531" s="198"/>
      <c r="Z531" s="198"/>
      <c r="AA531" s="198"/>
      <c r="AB531" s="198"/>
      <c r="AC531" s="198"/>
      <c r="AD531" s="198"/>
      <c r="AE531" s="198"/>
      <c r="AF531" s="198"/>
      <c r="AG531" s="198"/>
      <c r="AH531" s="198"/>
      <c r="AI531" s="198"/>
      <c r="AJ531" s="198"/>
      <c r="AK531" s="198"/>
      <c r="AL531" s="198"/>
      <c r="AM531" s="198"/>
      <c r="AN531" s="198"/>
      <c r="AO531" s="198"/>
      <c r="AP531" s="198"/>
      <c r="AQ531" s="198"/>
      <c r="AR531" s="198"/>
      <c r="AS531" s="198"/>
      <c r="AT531" s="198"/>
      <c r="AU531" s="198"/>
      <c r="AV531" s="198"/>
      <c r="AW531" s="198"/>
      <c r="AX531" s="198"/>
      <c r="AY531" s="198"/>
      <c r="AZ531" s="19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  <c r="BZ531" s="198"/>
      <c r="CA531" s="199"/>
      <c r="CB531" s="200"/>
      <c r="CC531" s="200"/>
      <c r="CD531" s="200"/>
      <c r="CE531" s="199"/>
      <c r="CF531" s="199"/>
      <c r="CG531" s="199"/>
      <c r="CH531" s="199"/>
      <c r="CI531" s="199"/>
    </row>
    <row r="532" spans="5:87">
      <c r="E532" s="197"/>
      <c r="F532" s="197"/>
      <c r="G532" s="197"/>
      <c r="H532" s="197"/>
      <c r="I532" s="197"/>
      <c r="J532" s="198"/>
      <c r="K532" s="198"/>
      <c r="L532" s="198"/>
      <c r="M532" s="198"/>
      <c r="N532" s="198"/>
      <c r="O532" s="198"/>
      <c r="P532" s="198"/>
      <c r="Q532" s="198"/>
      <c r="R532" s="198"/>
      <c r="S532" s="198"/>
      <c r="T532" s="198"/>
      <c r="U532" s="198"/>
      <c r="V532" s="198"/>
      <c r="W532" s="198"/>
      <c r="X532" s="198"/>
      <c r="Y532" s="198"/>
      <c r="Z532" s="198"/>
      <c r="AA532" s="198"/>
      <c r="AB532" s="198"/>
      <c r="AC532" s="198"/>
      <c r="AD532" s="198"/>
      <c r="AE532" s="198"/>
      <c r="AF532" s="198"/>
      <c r="AG532" s="198"/>
      <c r="AH532" s="198"/>
      <c r="AI532" s="198"/>
      <c r="AJ532" s="198"/>
      <c r="AK532" s="198"/>
      <c r="AL532" s="198"/>
      <c r="AM532" s="198"/>
      <c r="AN532" s="198"/>
      <c r="AO532" s="198"/>
      <c r="AP532" s="198"/>
      <c r="AQ532" s="198"/>
      <c r="AR532" s="198"/>
      <c r="AS532" s="198"/>
      <c r="AT532" s="198"/>
      <c r="AU532" s="198"/>
      <c r="AV532" s="198"/>
      <c r="AW532" s="198"/>
      <c r="AX532" s="198"/>
      <c r="AY532" s="198"/>
      <c r="AZ532" s="19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  <c r="BZ532" s="198"/>
      <c r="CA532" s="199"/>
      <c r="CB532" s="200"/>
      <c r="CC532" s="200"/>
      <c r="CD532" s="200"/>
      <c r="CE532" s="199"/>
      <c r="CF532" s="199"/>
      <c r="CG532" s="199"/>
      <c r="CH532" s="199"/>
      <c r="CI532" s="199"/>
    </row>
    <row r="533" spans="5:87">
      <c r="E533" s="197"/>
      <c r="F533" s="197"/>
      <c r="G533" s="197"/>
      <c r="H533" s="197"/>
      <c r="I533" s="197"/>
      <c r="J533" s="198"/>
      <c r="K533" s="198"/>
      <c r="L533" s="198"/>
      <c r="M533" s="198"/>
      <c r="N533" s="198"/>
      <c r="O533" s="198"/>
      <c r="P533" s="198"/>
      <c r="Q533" s="198"/>
      <c r="R533" s="198"/>
      <c r="S533" s="198"/>
      <c r="T533" s="198"/>
      <c r="U533" s="198"/>
      <c r="V533" s="198"/>
      <c r="W533" s="198"/>
      <c r="X533" s="198"/>
      <c r="Y533" s="198"/>
      <c r="Z533" s="198"/>
      <c r="AA533" s="198"/>
      <c r="AB533" s="198"/>
      <c r="AC533" s="198"/>
      <c r="AD533" s="198"/>
      <c r="AE533" s="198"/>
      <c r="AF533" s="198"/>
      <c r="AG533" s="198"/>
      <c r="AH533" s="198"/>
      <c r="AI533" s="198"/>
      <c r="AJ533" s="198"/>
      <c r="AK533" s="198"/>
      <c r="AL533" s="198"/>
      <c r="AM533" s="198"/>
      <c r="AN533" s="198"/>
      <c r="AO533" s="198"/>
      <c r="AP533" s="198"/>
      <c r="AQ533" s="198"/>
      <c r="AR533" s="198"/>
      <c r="AS533" s="198"/>
      <c r="AT533" s="198"/>
      <c r="AU533" s="198"/>
      <c r="AV533" s="198"/>
      <c r="AW533" s="198"/>
      <c r="AX533" s="198"/>
      <c r="AY533" s="198"/>
      <c r="AZ533" s="19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  <c r="BZ533" s="198"/>
      <c r="CA533" s="199"/>
      <c r="CB533" s="200"/>
      <c r="CC533" s="200"/>
      <c r="CD533" s="200"/>
      <c r="CE533" s="199"/>
      <c r="CF533" s="199"/>
      <c r="CG533" s="199"/>
      <c r="CH533" s="199"/>
      <c r="CI533" s="199"/>
    </row>
    <row r="534" spans="5:87">
      <c r="E534" s="197"/>
      <c r="F534" s="197"/>
      <c r="G534" s="197"/>
      <c r="H534" s="197"/>
      <c r="I534" s="197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  <c r="AA534" s="198"/>
      <c r="AB534" s="198"/>
      <c r="AC534" s="198"/>
      <c r="AD534" s="198"/>
      <c r="AE534" s="198"/>
      <c r="AF534" s="198"/>
      <c r="AG534" s="198"/>
      <c r="AH534" s="198"/>
      <c r="AI534" s="198"/>
      <c r="AJ534" s="198"/>
      <c r="AK534" s="198"/>
      <c r="AL534" s="198"/>
      <c r="AM534" s="198"/>
      <c r="AN534" s="198"/>
      <c r="AO534" s="198"/>
      <c r="AP534" s="198"/>
      <c r="AQ534" s="198"/>
      <c r="AR534" s="198"/>
      <c r="AS534" s="198"/>
      <c r="AT534" s="198"/>
      <c r="AU534" s="198"/>
      <c r="AV534" s="198"/>
      <c r="AW534" s="198"/>
      <c r="AX534" s="198"/>
      <c r="AY534" s="198"/>
      <c r="AZ534" s="19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  <c r="BZ534" s="198"/>
      <c r="CA534" s="199"/>
      <c r="CB534" s="200"/>
      <c r="CC534" s="200"/>
      <c r="CD534" s="200"/>
      <c r="CE534" s="199"/>
      <c r="CF534" s="199"/>
      <c r="CG534" s="199"/>
      <c r="CH534" s="199"/>
      <c r="CI534" s="199"/>
    </row>
    <row r="535" spans="5:87">
      <c r="E535" s="197"/>
      <c r="F535" s="197"/>
      <c r="G535" s="197"/>
      <c r="H535" s="197"/>
      <c r="I535" s="197"/>
      <c r="J535" s="198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  <c r="AO535" s="198"/>
      <c r="AP535" s="198"/>
      <c r="AQ535" s="198"/>
      <c r="AR535" s="198"/>
      <c r="AS535" s="198"/>
      <c r="AT535" s="198"/>
      <c r="AU535" s="198"/>
      <c r="AV535" s="198"/>
      <c r="AW535" s="198"/>
      <c r="AX535" s="198"/>
      <c r="AY535" s="198"/>
      <c r="AZ535" s="19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  <c r="BZ535" s="198"/>
      <c r="CA535" s="199"/>
      <c r="CB535" s="200"/>
      <c r="CC535" s="200"/>
      <c r="CD535" s="200"/>
      <c r="CE535" s="199"/>
      <c r="CF535" s="199"/>
      <c r="CG535" s="199"/>
      <c r="CH535" s="199"/>
      <c r="CI535" s="199"/>
    </row>
    <row r="536" spans="5:87">
      <c r="E536" s="197"/>
      <c r="F536" s="197"/>
      <c r="G536" s="197"/>
      <c r="H536" s="197"/>
      <c r="I536" s="197"/>
      <c r="J536" s="198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198"/>
      <c r="AN536" s="198"/>
      <c r="AO536" s="198"/>
      <c r="AP536" s="198"/>
      <c r="AQ536" s="198"/>
      <c r="AR536" s="198"/>
      <c r="AS536" s="198"/>
      <c r="AT536" s="198"/>
      <c r="AU536" s="198"/>
      <c r="AV536" s="198"/>
      <c r="AW536" s="198"/>
      <c r="AX536" s="198"/>
      <c r="AY536" s="198"/>
      <c r="AZ536" s="19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  <c r="BZ536" s="198"/>
      <c r="CA536" s="199"/>
      <c r="CB536" s="200"/>
      <c r="CC536" s="200"/>
      <c r="CD536" s="200"/>
      <c r="CE536" s="199"/>
      <c r="CF536" s="199"/>
      <c r="CG536" s="199"/>
      <c r="CH536" s="199"/>
      <c r="CI536" s="199"/>
    </row>
    <row r="537" spans="5:87">
      <c r="E537" s="197"/>
      <c r="F537" s="197"/>
      <c r="G537" s="197"/>
      <c r="H537" s="197"/>
      <c r="I537" s="197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  <c r="AA537" s="198"/>
      <c r="AB537" s="198"/>
      <c r="AC537" s="198"/>
      <c r="AD537" s="198"/>
      <c r="AE537" s="198"/>
      <c r="AF537" s="198"/>
      <c r="AG537" s="198"/>
      <c r="AH537" s="198"/>
      <c r="AI537" s="198"/>
      <c r="AJ537" s="198"/>
      <c r="AK537" s="198"/>
      <c r="AL537" s="198"/>
      <c r="AM537" s="198"/>
      <c r="AN537" s="198"/>
      <c r="AO537" s="198"/>
      <c r="AP537" s="198"/>
      <c r="AQ537" s="198"/>
      <c r="AR537" s="198"/>
      <c r="AS537" s="198"/>
      <c r="AT537" s="198"/>
      <c r="AU537" s="198"/>
      <c r="AV537" s="198"/>
      <c r="AW537" s="198"/>
      <c r="AX537" s="198"/>
      <c r="AY537" s="198"/>
      <c r="AZ537" s="19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  <c r="BZ537" s="198"/>
      <c r="CA537" s="199"/>
      <c r="CB537" s="200"/>
      <c r="CC537" s="200"/>
      <c r="CD537" s="200"/>
      <c r="CE537" s="199"/>
      <c r="CF537" s="199"/>
      <c r="CG537" s="199"/>
      <c r="CH537" s="199"/>
      <c r="CI537" s="199"/>
    </row>
    <row r="538" spans="5:87">
      <c r="E538" s="197"/>
      <c r="F538" s="197"/>
      <c r="G538" s="197"/>
      <c r="H538" s="197"/>
      <c r="I538" s="197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  <c r="Z538" s="198"/>
      <c r="AA538" s="198"/>
      <c r="AB538" s="198"/>
      <c r="AC538" s="198"/>
      <c r="AD538" s="198"/>
      <c r="AE538" s="198"/>
      <c r="AF538" s="198"/>
      <c r="AG538" s="198"/>
      <c r="AH538" s="198"/>
      <c r="AI538" s="198"/>
      <c r="AJ538" s="198"/>
      <c r="AK538" s="198"/>
      <c r="AL538" s="198"/>
      <c r="AM538" s="198"/>
      <c r="AN538" s="198"/>
      <c r="AO538" s="198"/>
      <c r="AP538" s="198"/>
      <c r="AQ538" s="198"/>
      <c r="AR538" s="198"/>
      <c r="AS538" s="198"/>
      <c r="AT538" s="198"/>
      <c r="AU538" s="198"/>
      <c r="AV538" s="198"/>
      <c r="AW538" s="198"/>
      <c r="AX538" s="198"/>
      <c r="AY538" s="198"/>
      <c r="AZ538" s="19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  <c r="BZ538" s="198"/>
      <c r="CA538" s="199"/>
      <c r="CB538" s="200"/>
      <c r="CC538" s="200"/>
      <c r="CD538" s="200"/>
      <c r="CE538" s="199"/>
      <c r="CF538" s="199"/>
      <c r="CG538" s="199"/>
      <c r="CH538" s="199"/>
      <c r="CI538" s="199"/>
    </row>
    <row r="539" spans="5:87">
      <c r="E539" s="197"/>
      <c r="F539" s="197"/>
      <c r="G539" s="197"/>
      <c r="H539" s="197"/>
      <c r="I539" s="197"/>
      <c r="J539" s="198"/>
      <c r="K539" s="198"/>
      <c r="L539" s="198"/>
      <c r="M539" s="198"/>
      <c r="N539" s="198"/>
      <c r="O539" s="198"/>
      <c r="P539" s="198"/>
      <c r="Q539" s="198"/>
      <c r="R539" s="198"/>
      <c r="S539" s="198"/>
      <c r="T539" s="198"/>
      <c r="U539" s="198"/>
      <c r="V539" s="198"/>
      <c r="W539" s="198"/>
      <c r="X539" s="198"/>
      <c r="Y539" s="198"/>
      <c r="Z539" s="198"/>
      <c r="AA539" s="198"/>
      <c r="AB539" s="198"/>
      <c r="AC539" s="198"/>
      <c r="AD539" s="198"/>
      <c r="AE539" s="198"/>
      <c r="AF539" s="198"/>
      <c r="AG539" s="198"/>
      <c r="AH539" s="198"/>
      <c r="AI539" s="198"/>
      <c r="AJ539" s="198"/>
      <c r="AK539" s="198"/>
      <c r="AL539" s="198"/>
      <c r="AM539" s="198"/>
      <c r="AN539" s="198"/>
      <c r="AO539" s="198"/>
      <c r="AP539" s="198"/>
      <c r="AQ539" s="198"/>
      <c r="AR539" s="198"/>
      <c r="AS539" s="198"/>
      <c r="AT539" s="198"/>
      <c r="AU539" s="198"/>
      <c r="AV539" s="198"/>
      <c r="AW539" s="198"/>
      <c r="AX539" s="198"/>
      <c r="AY539" s="198"/>
      <c r="AZ539" s="19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  <c r="BZ539" s="198"/>
      <c r="CA539" s="199"/>
      <c r="CB539" s="200"/>
      <c r="CC539" s="200"/>
      <c r="CD539" s="200"/>
      <c r="CE539" s="199"/>
      <c r="CF539" s="199"/>
      <c r="CG539" s="199"/>
      <c r="CH539" s="199"/>
      <c r="CI539" s="199"/>
    </row>
    <row r="540" spans="5:87">
      <c r="E540" s="197"/>
      <c r="F540" s="197"/>
      <c r="G540" s="197"/>
      <c r="H540" s="197"/>
      <c r="I540" s="197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  <c r="AA540" s="198"/>
      <c r="AB540" s="198"/>
      <c r="AC540" s="198"/>
      <c r="AD540" s="198"/>
      <c r="AE540" s="198"/>
      <c r="AF540" s="198"/>
      <c r="AG540" s="198"/>
      <c r="AH540" s="198"/>
      <c r="AI540" s="198"/>
      <c r="AJ540" s="198"/>
      <c r="AK540" s="198"/>
      <c r="AL540" s="198"/>
      <c r="AM540" s="198"/>
      <c r="AN540" s="198"/>
      <c r="AO540" s="198"/>
      <c r="AP540" s="198"/>
      <c r="AQ540" s="198"/>
      <c r="AR540" s="198"/>
      <c r="AS540" s="198"/>
      <c r="AT540" s="198"/>
      <c r="AU540" s="198"/>
      <c r="AV540" s="198"/>
      <c r="AW540" s="198"/>
      <c r="AX540" s="198"/>
      <c r="AY540" s="198"/>
      <c r="AZ540" s="19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  <c r="BZ540" s="198"/>
      <c r="CA540" s="199"/>
      <c r="CB540" s="200"/>
      <c r="CC540" s="200"/>
      <c r="CD540" s="200"/>
      <c r="CE540" s="199"/>
      <c r="CF540" s="199"/>
      <c r="CG540" s="199"/>
      <c r="CH540" s="199"/>
      <c r="CI540" s="199"/>
    </row>
    <row r="541" spans="5:87">
      <c r="E541" s="197"/>
      <c r="F541" s="197"/>
      <c r="G541" s="197"/>
      <c r="H541" s="197"/>
      <c r="I541" s="197"/>
      <c r="J541" s="198"/>
      <c r="K541" s="198"/>
      <c r="L541" s="198"/>
      <c r="M541" s="198"/>
      <c r="N541" s="198"/>
      <c r="O541" s="198"/>
      <c r="P541" s="198"/>
      <c r="Q541" s="198"/>
      <c r="R541" s="198"/>
      <c r="S541" s="198"/>
      <c r="T541" s="198"/>
      <c r="U541" s="198"/>
      <c r="V541" s="198"/>
      <c r="W541" s="198"/>
      <c r="X541" s="198"/>
      <c r="Y541" s="198"/>
      <c r="Z541" s="198"/>
      <c r="AA541" s="198"/>
      <c r="AB541" s="198"/>
      <c r="AC541" s="198"/>
      <c r="AD541" s="198"/>
      <c r="AE541" s="198"/>
      <c r="AF541" s="198"/>
      <c r="AG541" s="198"/>
      <c r="AH541" s="198"/>
      <c r="AI541" s="198"/>
      <c r="AJ541" s="198"/>
      <c r="AK541" s="198"/>
      <c r="AL541" s="198"/>
      <c r="AM541" s="198"/>
      <c r="AN541" s="198"/>
      <c r="AO541" s="198"/>
      <c r="AP541" s="198"/>
      <c r="AQ541" s="198"/>
      <c r="AR541" s="198"/>
      <c r="AS541" s="198"/>
      <c r="AT541" s="198"/>
      <c r="AU541" s="198"/>
      <c r="AV541" s="198"/>
      <c r="AW541" s="198"/>
      <c r="AX541" s="198"/>
      <c r="AY541" s="198"/>
      <c r="AZ541" s="19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  <c r="BZ541" s="198"/>
      <c r="CA541" s="199"/>
      <c r="CB541" s="200"/>
      <c r="CC541" s="200"/>
      <c r="CD541" s="200"/>
      <c r="CE541" s="199"/>
      <c r="CF541" s="199"/>
      <c r="CG541" s="199"/>
      <c r="CH541" s="199"/>
      <c r="CI541" s="199"/>
    </row>
    <row r="542" spans="5:87">
      <c r="E542" s="197"/>
      <c r="F542" s="197"/>
      <c r="G542" s="197"/>
      <c r="H542" s="197"/>
      <c r="I542" s="197"/>
      <c r="J542" s="198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  <c r="AA542" s="198"/>
      <c r="AB542" s="198"/>
      <c r="AC542" s="198"/>
      <c r="AD542" s="198"/>
      <c r="AE542" s="198"/>
      <c r="AF542" s="198"/>
      <c r="AG542" s="198"/>
      <c r="AH542" s="198"/>
      <c r="AI542" s="198"/>
      <c r="AJ542" s="198"/>
      <c r="AK542" s="198"/>
      <c r="AL542" s="198"/>
      <c r="AM542" s="198"/>
      <c r="AN542" s="198"/>
      <c r="AO542" s="198"/>
      <c r="AP542" s="198"/>
      <c r="AQ542" s="198"/>
      <c r="AR542" s="198"/>
      <c r="AS542" s="198"/>
      <c r="AT542" s="198"/>
      <c r="AU542" s="198"/>
      <c r="AV542" s="198"/>
      <c r="AW542" s="198"/>
      <c r="AX542" s="198"/>
      <c r="AY542" s="198"/>
      <c r="AZ542" s="19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  <c r="BZ542" s="198"/>
      <c r="CA542" s="199"/>
      <c r="CB542" s="200"/>
      <c r="CC542" s="200"/>
      <c r="CD542" s="200"/>
      <c r="CE542" s="199"/>
      <c r="CF542" s="199"/>
      <c r="CG542" s="199"/>
      <c r="CH542" s="199"/>
      <c r="CI542" s="199"/>
    </row>
    <row r="543" spans="5:87">
      <c r="E543" s="197"/>
      <c r="F543" s="197"/>
      <c r="G543" s="197"/>
      <c r="H543" s="197"/>
      <c r="I543" s="197"/>
      <c r="J543" s="198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  <c r="AA543" s="198"/>
      <c r="AB543" s="198"/>
      <c r="AC543" s="198"/>
      <c r="AD543" s="198"/>
      <c r="AE543" s="198"/>
      <c r="AF543" s="198"/>
      <c r="AG543" s="198"/>
      <c r="AH543" s="198"/>
      <c r="AI543" s="198"/>
      <c r="AJ543" s="198"/>
      <c r="AK543" s="198"/>
      <c r="AL543" s="198"/>
      <c r="AM543" s="198"/>
      <c r="AN543" s="198"/>
      <c r="AO543" s="198"/>
      <c r="AP543" s="198"/>
      <c r="AQ543" s="198"/>
      <c r="AR543" s="198"/>
      <c r="AS543" s="198"/>
      <c r="AT543" s="198"/>
      <c r="AU543" s="198"/>
      <c r="AV543" s="198"/>
      <c r="AW543" s="198"/>
      <c r="AX543" s="198"/>
      <c r="AY543" s="198"/>
      <c r="AZ543" s="19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  <c r="BZ543" s="198"/>
      <c r="CA543" s="199"/>
      <c r="CB543" s="200"/>
      <c r="CC543" s="200"/>
      <c r="CD543" s="200"/>
      <c r="CE543" s="199"/>
      <c r="CF543" s="199"/>
      <c r="CG543" s="199"/>
      <c r="CH543" s="199"/>
      <c r="CI543" s="199"/>
    </row>
    <row r="544" spans="5:87">
      <c r="E544" s="197"/>
      <c r="F544" s="197"/>
      <c r="G544" s="197"/>
      <c r="H544" s="197"/>
      <c r="I544" s="197"/>
      <c r="J544" s="198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  <c r="AA544" s="198"/>
      <c r="AB544" s="198"/>
      <c r="AC544" s="198"/>
      <c r="AD544" s="198"/>
      <c r="AE544" s="198"/>
      <c r="AF544" s="198"/>
      <c r="AG544" s="198"/>
      <c r="AH544" s="198"/>
      <c r="AI544" s="198"/>
      <c r="AJ544" s="198"/>
      <c r="AK544" s="198"/>
      <c r="AL544" s="198"/>
      <c r="AM544" s="198"/>
      <c r="AN544" s="198"/>
      <c r="AO544" s="198"/>
      <c r="AP544" s="198"/>
      <c r="AQ544" s="198"/>
      <c r="AR544" s="198"/>
      <c r="AS544" s="198"/>
      <c r="AT544" s="198"/>
      <c r="AU544" s="198"/>
      <c r="AV544" s="198"/>
      <c r="AW544" s="198"/>
      <c r="AX544" s="198"/>
      <c r="AY544" s="198"/>
      <c r="AZ544" s="19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  <c r="BZ544" s="198"/>
      <c r="CA544" s="199"/>
      <c r="CB544" s="200"/>
      <c r="CC544" s="200"/>
      <c r="CD544" s="200"/>
      <c r="CE544" s="199"/>
      <c r="CF544" s="199"/>
      <c r="CG544" s="199"/>
      <c r="CH544" s="199"/>
      <c r="CI544" s="199"/>
    </row>
    <row r="545" spans="5:87">
      <c r="E545" s="197"/>
      <c r="F545" s="197"/>
      <c r="G545" s="197"/>
      <c r="H545" s="197"/>
      <c r="I545" s="197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  <c r="AA545" s="198"/>
      <c r="AB545" s="198"/>
      <c r="AC545" s="198"/>
      <c r="AD545" s="198"/>
      <c r="AE545" s="198"/>
      <c r="AF545" s="198"/>
      <c r="AG545" s="198"/>
      <c r="AH545" s="198"/>
      <c r="AI545" s="198"/>
      <c r="AJ545" s="198"/>
      <c r="AK545" s="198"/>
      <c r="AL545" s="198"/>
      <c r="AM545" s="198"/>
      <c r="AN545" s="198"/>
      <c r="AO545" s="198"/>
      <c r="AP545" s="198"/>
      <c r="AQ545" s="198"/>
      <c r="AR545" s="198"/>
      <c r="AS545" s="198"/>
      <c r="AT545" s="198"/>
      <c r="AU545" s="198"/>
      <c r="AV545" s="198"/>
      <c r="AW545" s="198"/>
      <c r="AX545" s="198"/>
      <c r="AY545" s="198"/>
      <c r="AZ545" s="19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  <c r="BZ545" s="198"/>
      <c r="CA545" s="199"/>
      <c r="CB545" s="200"/>
      <c r="CC545" s="200"/>
      <c r="CD545" s="200"/>
      <c r="CE545" s="199"/>
      <c r="CF545" s="199"/>
      <c r="CG545" s="199"/>
      <c r="CH545" s="199"/>
      <c r="CI545" s="199"/>
    </row>
    <row r="546" spans="5:87">
      <c r="E546" s="197"/>
      <c r="F546" s="197"/>
      <c r="G546" s="197"/>
      <c r="H546" s="197"/>
      <c r="I546" s="197"/>
      <c r="J546" s="198"/>
      <c r="K546" s="198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  <c r="AO546" s="198"/>
      <c r="AP546" s="198"/>
      <c r="AQ546" s="198"/>
      <c r="AR546" s="198"/>
      <c r="AS546" s="198"/>
      <c r="AT546" s="198"/>
      <c r="AU546" s="198"/>
      <c r="AV546" s="198"/>
      <c r="AW546" s="198"/>
      <c r="AX546" s="198"/>
      <c r="AY546" s="198"/>
      <c r="AZ546" s="19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  <c r="BZ546" s="198"/>
      <c r="CA546" s="199"/>
      <c r="CB546" s="200"/>
      <c r="CC546" s="200"/>
      <c r="CD546" s="200"/>
      <c r="CE546" s="199"/>
      <c r="CF546" s="199"/>
      <c r="CG546" s="199"/>
      <c r="CH546" s="199"/>
      <c r="CI546" s="199"/>
    </row>
    <row r="547" spans="5:87">
      <c r="E547" s="197"/>
      <c r="F547" s="197"/>
      <c r="G547" s="197"/>
      <c r="H547" s="197"/>
      <c r="I547" s="197"/>
      <c r="J547" s="198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  <c r="AO547" s="198"/>
      <c r="AP547" s="198"/>
      <c r="AQ547" s="198"/>
      <c r="AR547" s="198"/>
      <c r="AS547" s="198"/>
      <c r="AT547" s="198"/>
      <c r="AU547" s="198"/>
      <c r="AV547" s="198"/>
      <c r="AW547" s="198"/>
      <c r="AX547" s="198"/>
      <c r="AY547" s="198"/>
      <c r="AZ547" s="19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  <c r="BZ547" s="198"/>
      <c r="CA547" s="199"/>
      <c r="CB547" s="200"/>
      <c r="CC547" s="200"/>
      <c r="CD547" s="200"/>
      <c r="CE547" s="199"/>
      <c r="CF547" s="199"/>
      <c r="CG547" s="199"/>
      <c r="CH547" s="199"/>
      <c r="CI547" s="199"/>
    </row>
    <row r="548" spans="5:87">
      <c r="E548" s="197"/>
      <c r="F548" s="197"/>
      <c r="G548" s="197"/>
      <c r="H548" s="197"/>
      <c r="I548" s="197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  <c r="AO548" s="198"/>
      <c r="AP548" s="198"/>
      <c r="AQ548" s="198"/>
      <c r="AR548" s="198"/>
      <c r="AS548" s="198"/>
      <c r="AT548" s="198"/>
      <c r="AU548" s="198"/>
      <c r="AV548" s="198"/>
      <c r="AW548" s="198"/>
      <c r="AX548" s="198"/>
      <c r="AY548" s="198"/>
      <c r="AZ548" s="19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  <c r="BZ548" s="198"/>
      <c r="CA548" s="199"/>
      <c r="CB548" s="200"/>
      <c r="CC548" s="200"/>
      <c r="CD548" s="200"/>
      <c r="CE548" s="199"/>
      <c r="CF548" s="199"/>
      <c r="CG548" s="199"/>
      <c r="CH548" s="199"/>
      <c r="CI548" s="199"/>
    </row>
    <row r="549" spans="5:87">
      <c r="E549" s="197"/>
      <c r="F549" s="197"/>
      <c r="G549" s="197"/>
      <c r="H549" s="197"/>
      <c r="I549" s="197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  <c r="AO549" s="198"/>
      <c r="AP549" s="198"/>
      <c r="AQ549" s="198"/>
      <c r="AR549" s="198"/>
      <c r="AS549" s="198"/>
      <c r="AT549" s="198"/>
      <c r="AU549" s="198"/>
      <c r="AV549" s="198"/>
      <c r="AW549" s="198"/>
      <c r="AX549" s="198"/>
      <c r="AY549" s="198"/>
      <c r="AZ549" s="19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  <c r="BZ549" s="198"/>
      <c r="CA549" s="199"/>
      <c r="CB549" s="200"/>
      <c r="CC549" s="200"/>
      <c r="CD549" s="200"/>
      <c r="CE549" s="199"/>
      <c r="CF549" s="199"/>
      <c r="CG549" s="199"/>
      <c r="CH549" s="199"/>
      <c r="CI549" s="199"/>
    </row>
    <row r="550" spans="5:87">
      <c r="E550" s="197"/>
      <c r="F550" s="197"/>
      <c r="G550" s="197"/>
      <c r="H550" s="197"/>
      <c r="I550" s="197"/>
      <c r="J550" s="198"/>
      <c r="K550" s="198"/>
      <c r="L550" s="198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  <c r="W550" s="198"/>
      <c r="X550" s="198"/>
      <c r="Y550" s="198"/>
      <c r="Z550" s="198"/>
      <c r="AA550" s="198"/>
      <c r="AB550" s="198"/>
      <c r="AC550" s="198"/>
      <c r="AD550" s="198"/>
      <c r="AE550" s="198"/>
      <c r="AF550" s="198"/>
      <c r="AG550" s="198"/>
      <c r="AH550" s="198"/>
      <c r="AI550" s="198"/>
      <c r="AJ550" s="198"/>
      <c r="AK550" s="198"/>
      <c r="AL550" s="198"/>
      <c r="AM550" s="198"/>
      <c r="AN550" s="198"/>
      <c r="AO550" s="198"/>
      <c r="AP550" s="198"/>
      <c r="AQ550" s="198"/>
      <c r="AR550" s="198"/>
      <c r="AS550" s="198"/>
      <c r="AT550" s="198"/>
      <c r="AU550" s="198"/>
      <c r="AV550" s="198"/>
      <c r="AW550" s="198"/>
      <c r="AX550" s="198"/>
      <c r="AY550" s="198"/>
      <c r="AZ550" s="19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  <c r="BZ550" s="198"/>
      <c r="CA550" s="199"/>
      <c r="CB550" s="200"/>
      <c r="CC550" s="200"/>
      <c r="CD550" s="200"/>
      <c r="CE550" s="199"/>
      <c r="CF550" s="199"/>
      <c r="CG550" s="199"/>
      <c r="CH550" s="199"/>
      <c r="CI550" s="199"/>
    </row>
    <row r="551" spans="5:87">
      <c r="E551" s="197"/>
      <c r="F551" s="197"/>
      <c r="G551" s="197"/>
      <c r="H551" s="197"/>
      <c r="I551" s="197"/>
      <c r="J551" s="198"/>
      <c r="K551" s="198"/>
      <c r="L551" s="198"/>
      <c r="M551" s="198"/>
      <c r="N551" s="198"/>
      <c r="O551" s="198"/>
      <c r="P551" s="198"/>
      <c r="Q551" s="198"/>
      <c r="R551" s="198"/>
      <c r="S551" s="198"/>
      <c r="T551" s="198"/>
      <c r="U551" s="198"/>
      <c r="V551" s="198"/>
      <c r="W551" s="198"/>
      <c r="X551" s="198"/>
      <c r="Y551" s="198"/>
      <c r="Z551" s="198"/>
      <c r="AA551" s="198"/>
      <c r="AB551" s="198"/>
      <c r="AC551" s="198"/>
      <c r="AD551" s="198"/>
      <c r="AE551" s="198"/>
      <c r="AF551" s="198"/>
      <c r="AG551" s="198"/>
      <c r="AH551" s="198"/>
      <c r="AI551" s="198"/>
      <c r="AJ551" s="198"/>
      <c r="AK551" s="198"/>
      <c r="AL551" s="198"/>
      <c r="AM551" s="198"/>
      <c r="AN551" s="198"/>
      <c r="AO551" s="198"/>
      <c r="AP551" s="198"/>
      <c r="AQ551" s="198"/>
      <c r="AR551" s="198"/>
      <c r="AS551" s="198"/>
      <c r="AT551" s="198"/>
      <c r="AU551" s="198"/>
      <c r="AV551" s="198"/>
      <c r="AW551" s="198"/>
      <c r="AX551" s="198"/>
      <c r="AY551" s="198"/>
      <c r="AZ551" s="19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  <c r="BZ551" s="198"/>
      <c r="CA551" s="199"/>
      <c r="CB551" s="200"/>
      <c r="CC551" s="200"/>
      <c r="CD551" s="200"/>
      <c r="CE551" s="199"/>
      <c r="CF551" s="199"/>
      <c r="CG551" s="199"/>
      <c r="CH551" s="199"/>
      <c r="CI551" s="199"/>
    </row>
    <row r="552" spans="5:87">
      <c r="E552" s="197"/>
      <c r="F552" s="197"/>
      <c r="G552" s="197"/>
      <c r="H552" s="197"/>
      <c r="I552" s="197"/>
      <c r="J552" s="198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  <c r="Y552" s="198"/>
      <c r="Z552" s="198"/>
      <c r="AA552" s="198"/>
      <c r="AB552" s="198"/>
      <c r="AC552" s="198"/>
      <c r="AD552" s="198"/>
      <c r="AE552" s="198"/>
      <c r="AF552" s="198"/>
      <c r="AG552" s="198"/>
      <c r="AH552" s="198"/>
      <c r="AI552" s="198"/>
      <c r="AJ552" s="198"/>
      <c r="AK552" s="198"/>
      <c r="AL552" s="198"/>
      <c r="AM552" s="198"/>
      <c r="AN552" s="198"/>
      <c r="AO552" s="198"/>
      <c r="AP552" s="198"/>
      <c r="AQ552" s="198"/>
      <c r="AR552" s="198"/>
      <c r="AS552" s="198"/>
      <c r="AT552" s="198"/>
      <c r="AU552" s="198"/>
      <c r="AV552" s="198"/>
      <c r="AW552" s="198"/>
      <c r="AX552" s="198"/>
      <c r="AY552" s="198"/>
      <c r="AZ552" s="19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  <c r="BZ552" s="198"/>
      <c r="CA552" s="199"/>
      <c r="CB552" s="200"/>
      <c r="CC552" s="200"/>
      <c r="CD552" s="200"/>
      <c r="CE552" s="199"/>
      <c r="CF552" s="199"/>
      <c r="CG552" s="199"/>
      <c r="CH552" s="199"/>
      <c r="CI552" s="199"/>
    </row>
    <row r="553" spans="5:87">
      <c r="E553" s="197"/>
      <c r="F553" s="197"/>
      <c r="G553" s="197"/>
      <c r="H553" s="197"/>
      <c r="I553" s="197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98"/>
      <c r="Z553" s="198"/>
      <c r="AA553" s="198"/>
      <c r="AB553" s="198"/>
      <c r="AC553" s="198"/>
      <c r="AD553" s="198"/>
      <c r="AE553" s="198"/>
      <c r="AF553" s="198"/>
      <c r="AG553" s="198"/>
      <c r="AH553" s="198"/>
      <c r="AI553" s="198"/>
      <c r="AJ553" s="198"/>
      <c r="AK553" s="198"/>
      <c r="AL553" s="198"/>
      <c r="AM553" s="198"/>
      <c r="AN553" s="198"/>
      <c r="AO553" s="198"/>
      <c r="AP553" s="198"/>
      <c r="AQ553" s="198"/>
      <c r="AR553" s="198"/>
      <c r="AS553" s="198"/>
      <c r="AT553" s="198"/>
      <c r="AU553" s="198"/>
      <c r="AV553" s="198"/>
      <c r="AW553" s="198"/>
      <c r="AX553" s="198"/>
      <c r="AY553" s="198"/>
      <c r="AZ553" s="19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  <c r="BZ553" s="198"/>
      <c r="CA553" s="199"/>
      <c r="CB553" s="200"/>
      <c r="CC553" s="200"/>
      <c r="CD553" s="200"/>
      <c r="CE553" s="199"/>
      <c r="CF553" s="199"/>
      <c r="CG553" s="199"/>
      <c r="CH553" s="199"/>
      <c r="CI553" s="199"/>
    </row>
    <row r="554" spans="5:87">
      <c r="E554" s="197"/>
      <c r="F554" s="197"/>
      <c r="G554" s="197"/>
      <c r="H554" s="197"/>
      <c r="I554" s="197"/>
      <c r="J554" s="198"/>
      <c r="K554" s="198"/>
      <c r="L554" s="198"/>
      <c r="M554" s="198"/>
      <c r="N554" s="198"/>
      <c r="O554" s="198"/>
      <c r="P554" s="198"/>
      <c r="Q554" s="198"/>
      <c r="R554" s="198"/>
      <c r="S554" s="198"/>
      <c r="T554" s="198"/>
      <c r="U554" s="198"/>
      <c r="V554" s="198"/>
      <c r="W554" s="198"/>
      <c r="X554" s="198"/>
      <c r="Y554" s="198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  <c r="AO554" s="198"/>
      <c r="AP554" s="198"/>
      <c r="AQ554" s="198"/>
      <c r="AR554" s="198"/>
      <c r="AS554" s="198"/>
      <c r="AT554" s="198"/>
      <c r="AU554" s="198"/>
      <c r="AV554" s="198"/>
      <c r="AW554" s="198"/>
      <c r="AX554" s="198"/>
      <c r="AY554" s="198"/>
      <c r="AZ554" s="19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  <c r="BZ554" s="198"/>
      <c r="CA554" s="199"/>
      <c r="CB554" s="200"/>
      <c r="CC554" s="200"/>
      <c r="CD554" s="200"/>
      <c r="CE554" s="199"/>
      <c r="CF554" s="199"/>
      <c r="CG554" s="199"/>
      <c r="CH554" s="199"/>
      <c r="CI554" s="199"/>
    </row>
    <row r="555" spans="5:87">
      <c r="E555" s="197"/>
      <c r="F555" s="197"/>
      <c r="G555" s="197"/>
      <c r="H555" s="197"/>
      <c r="I555" s="197"/>
      <c r="J555" s="198"/>
      <c r="K555" s="198"/>
      <c r="L555" s="198"/>
      <c r="M555" s="198"/>
      <c r="N555" s="198"/>
      <c r="O555" s="198"/>
      <c r="P555" s="198"/>
      <c r="Q555" s="198"/>
      <c r="R555" s="198"/>
      <c r="S555" s="198"/>
      <c r="T555" s="198"/>
      <c r="U555" s="198"/>
      <c r="V555" s="198"/>
      <c r="W555" s="198"/>
      <c r="X555" s="198"/>
      <c r="Y555" s="198"/>
      <c r="Z555" s="198"/>
      <c r="AA555" s="198"/>
      <c r="AB555" s="198"/>
      <c r="AC555" s="198"/>
      <c r="AD555" s="198"/>
      <c r="AE555" s="198"/>
      <c r="AF555" s="198"/>
      <c r="AG555" s="198"/>
      <c r="AH555" s="198"/>
      <c r="AI555" s="198"/>
      <c r="AJ555" s="198"/>
      <c r="AK555" s="198"/>
      <c r="AL555" s="198"/>
      <c r="AM555" s="198"/>
      <c r="AN555" s="198"/>
      <c r="AO555" s="198"/>
      <c r="AP555" s="198"/>
      <c r="AQ555" s="198"/>
      <c r="AR555" s="198"/>
      <c r="AS555" s="198"/>
      <c r="AT555" s="198"/>
      <c r="AU555" s="198"/>
      <c r="AV555" s="198"/>
      <c r="AW555" s="198"/>
      <c r="AX555" s="198"/>
      <c r="AY555" s="198"/>
      <c r="AZ555" s="19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  <c r="BZ555" s="198"/>
      <c r="CA555" s="199"/>
      <c r="CB555" s="200"/>
      <c r="CC555" s="200"/>
      <c r="CD555" s="200"/>
      <c r="CE555" s="199"/>
      <c r="CF555" s="199"/>
      <c r="CG555" s="199"/>
      <c r="CH555" s="199"/>
      <c r="CI555" s="199"/>
    </row>
    <row r="556" spans="5:87">
      <c r="E556" s="197"/>
      <c r="F556" s="197"/>
      <c r="G556" s="197"/>
      <c r="H556" s="197"/>
      <c r="I556" s="197"/>
      <c r="J556" s="198"/>
      <c r="K556" s="198"/>
      <c r="L556" s="198"/>
      <c r="M556" s="198"/>
      <c r="N556" s="198"/>
      <c r="O556" s="198"/>
      <c r="P556" s="198"/>
      <c r="Q556" s="198"/>
      <c r="R556" s="198"/>
      <c r="S556" s="198"/>
      <c r="T556" s="198"/>
      <c r="U556" s="198"/>
      <c r="V556" s="198"/>
      <c r="W556" s="198"/>
      <c r="X556" s="198"/>
      <c r="Y556" s="198"/>
      <c r="Z556" s="198"/>
      <c r="AA556" s="198"/>
      <c r="AB556" s="198"/>
      <c r="AC556" s="198"/>
      <c r="AD556" s="198"/>
      <c r="AE556" s="198"/>
      <c r="AF556" s="198"/>
      <c r="AG556" s="198"/>
      <c r="AH556" s="198"/>
      <c r="AI556" s="198"/>
      <c r="AJ556" s="198"/>
      <c r="AK556" s="198"/>
      <c r="AL556" s="198"/>
      <c r="AM556" s="198"/>
      <c r="AN556" s="198"/>
      <c r="AO556" s="198"/>
      <c r="AP556" s="198"/>
      <c r="AQ556" s="198"/>
      <c r="AR556" s="198"/>
      <c r="AS556" s="198"/>
      <c r="AT556" s="198"/>
      <c r="AU556" s="198"/>
      <c r="AV556" s="198"/>
      <c r="AW556" s="198"/>
      <c r="AX556" s="198"/>
      <c r="AY556" s="198"/>
      <c r="AZ556" s="19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  <c r="BZ556" s="198"/>
      <c r="CA556" s="199"/>
      <c r="CB556" s="200"/>
      <c r="CC556" s="200"/>
      <c r="CD556" s="200"/>
      <c r="CE556" s="199"/>
      <c r="CF556" s="199"/>
      <c r="CG556" s="199"/>
      <c r="CH556" s="199"/>
      <c r="CI556" s="199"/>
    </row>
    <row r="557" spans="5:87">
      <c r="E557" s="197"/>
      <c r="F557" s="197"/>
      <c r="G557" s="197"/>
      <c r="H557" s="197"/>
      <c r="I557" s="197"/>
      <c r="J557" s="198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98"/>
      <c r="X557" s="198"/>
      <c r="Y557" s="198"/>
      <c r="Z557" s="198"/>
      <c r="AA557" s="198"/>
      <c r="AB557" s="198"/>
      <c r="AC557" s="198"/>
      <c r="AD557" s="198"/>
      <c r="AE557" s="198"/>
      <c r="AF557" s="198"/>
      <c r="AG557" s="198"/>
      <c r="AH557" s="198"/>
      <c r="AI557" s="198"/>
      <c r="AJ557" s="198"/>
      <c r="AK557" s="198"/>
      <c r="AL557" s="198"/>
      <c r="AM557" s="198"/>
      <c r="AN557" s="198"/>
      <c r="AO557" s="198"/>
      <c r="AP557" s="198"/>
      <c r="AQ557" s="198"/>
      <c r="AR557" s="198"/>
      <c r="AS557" s="198"/>
      <c r="AT557" s="198"/>
      <c r="AU557" s="198"/>
      <c r="AV557" s="198"/>
      <c r="AW557" s="198"/>
      <c r="AX557" s="198"/>
      <c r="AY557" s="198"/>
      <c r="AZ557" s="19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  <c r="BZ557" s="198"/>
      <c r="CA557" s="199"/>
      <c r="CB557" s="200"/>
      <c r="CC557" s="200"/>
      <c r="CD557" s="200"/>
      <c r="CE557" s="199"/>
      <c r="CF557" s="199"/>
      <c r="CG557" s="199"/>
      <c r="CH557" s="199"/>
      <c r="CI557" s="199"/>
    </row>
    <row r="558" spans="5:87">
      <c r="E558" s="197"/>
      <c r="F558" s="197"/>
      <c r="G558" s="197"/>
      <c r="H558" s="197"/>
      <c r="I558" s="197"/>
      <c r="J558" s="198"/>
      <c r="K558" s="198"/>
      <c r="L558" s="198"/>
      <c r="M558" s="198"/>
      <c r="N558" s="198"/>
      <c r="O558" s="198"/>
      <c r="P558" s="198"/>
      <c r="Q558" s="198"/>
      <c r="R558" s="198"/>
      <c r="S558" s="198"/>
      <c r="T558" s="198"/>
      <c r="U558" s="198"/>
      <c r="V558" s="198"/>
      <c r="W558" s="198"/>
      <c r="X558" s="198"/>
      <c r="Y558" s="198"/>
      <c r="Z558" s="198"/>
      <c r="AA558" s="198"/>
      <c r="AB558" s="198"/>
      <c r="AC558" s="198"/>
      <c r="AD558" s="198"/>
      <c r="AE558" s="198"/>
      <c r="AF558" s="198"/>
      <c r="AG558" s="198"/>
      <c r="AH558" s="198"/>
      <c r="AI558" s="198"/>
      <c r="AJ558" s="198"/>
      <c r="AK558" s="198"/>
      <c r="AL558" s="198"/>
      <c r="AM558" s="198"/>
      <c r="AN558" s="198"/>
      <c r="AO558" s="198"/>
      <c r="AP558" s="198"/>
      <c r="AQ558" s="198"/>
      <c r="AR558" s="198"/>
      <c r="AS558" s="198"/>
      <c r="AT558" s="198"/>
      <c r="AU558" s="198"/>
      <c r="AV558" s="198"/>
      <c r="AW558" s="198"/>
      <c r="AX558" s="198"/>
      <c r="AY558" s="198"/>
      <c r="AZ558" s="19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  <c r="BZ558" s="198"/>
      <c r="CA558" s="199"/>
      <c r="CB558" s="200"/>
      <c r="CC558" s="200"/>
      <c r="CD558" s="200"/>
      <c r="CE558" s="199"/>
      <c r="CF558" s="199"/>
      <c r="CG558" s="199"/>
      <c r="CH558" s="199"/>
      <c r="CI558" s="199"/>
    </row>
    <row r="559" spans="5:87">
      <c r="E559" s="197"/>
      <c r="F559" s="197"/>
      <c r="G559" s="197"/>
      <c r="H559" s="197"/>
      <c r="I559" s="197"/>
      <c r="J559" s="198"/>
      <c r="K559" s="198"/>
      <c r="L559" s="198"/>
      <c r="M559" s="198"/>
      <c r="N559" s="198"/>
      <c r="O559" s="198"/>
      <c r="P559" s="198"/>
      <c r="Q559" s="198"/>
      <c r="R559" s="198"/>
      <c r="S559" s="198"/>
      <c r="T559" s="198"/>
      <c r="U559" s="198"/>
      <c r="V559" s="198"/>
      <c r="W559" s="198"/>
      <c r="X559" s="198"/>
      <c r="Y559" s="198"/>
      <c r="Z559" s="198"/>
      <c r="AA559" s="198"/>
      <c r="AB559" s="198"/>
      <c r="AC559" s="198"/>
      <c r="AD559" s="198"/>
      <c r="AE559" s="198"/>
      <c r="AF559" s="198"/>
      <c r="AG559" s="198"/>
      <c r="AH559" s="198"/>
      <c r="AI559" s="198"/>
      <c r="AJ559" s="198"/>
      <c r="AK559" s="198"/>
      <c r="AL559" s="198"/>
      <c r="AM559" s="198"/>
      <c r="AN559" s="198"/>
      <c r="AO559" s="198"/>
      <c r="AP559" s="198"/>
      <c r="AQ559" s="198"/>
      <c r="AR559" s="198"/>
      <c r="AS559" s="198"/>
      <c r="AT559" s="198"/>
      <c r="AU559" s="198"/>
      <c r="AV559" s="198"/>
      <c r="AW559" s="198"/>
      <c r="AX559" s="198"/>
      <c r="AY559" s="198"/>
      <c r="AZ559" s="19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  <c r="BZ559" s="198"/>
      <c r="CA559" s="199"/>
      <c r="CB559" s="200"/>
      <c r="CC559" s="200"/>
      <c r="CD559" s="200"/>
      <c r="CE559" s="199"/>
      <c r="CF559" s="199"/>
      <c r="CG559" s="199"/>
      <c r="CH559" s="199"/>
      <c r="CI559" s="199"/>
    </row>
    <row r="560" spans="5:87">
      <c r="E560" s="197"/>
      <c r="F560" s="197"/>
      <c r="G560" s="197"/>
      <c r="H560" s="197"/>
      <c r="I560" s="197"/>
      <c r="J560" s="198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  <c r="U560" s="198"/>
      <c r="V560" s="198"/>
      <c r="W560" s="198"/>
      <c r="X560" s="198"/>
      <c r="Y560" s="198"/>
      <c r="Z560" s="198"/>
      <c r="AA560" s="198"/>
      <c r="AB560" s="198"/>
      <c r="AC560" s="198"/>
      <c r="AD560" s="198"/>
      <c r="AE560" s="198"/>
      <c r="AF560" s="198"/>
      <c r="AG560" s="198"/>
      <c r="AH560" s="198"/>
      <c r="AI560" s="198"/>
      <c r="AJ560" s="198"/>
      <c r="AK560" s="198"/>
      <c r="AL560" s="198"/>
      <c r="AM560" s="198"/>
      <c r="AN560" s="198"/>
      <c r="AO560" s="198"/>
      <c r="AP560" s="198"/>
      <c r="AQ560" s="198"/>
      <c r="AR560" s="198"/>
      <c r="AS560" s="198"/>
      <c r="AT560" s="198"/>
      <c r="AU560" s="198"/>
      <c r="AV560" s="198"/>
      <c r="AW560" s="198"/>
      <c r="AX560" s="198"/>
      <c r="AY560" s="198"/>
      <c r="AZ560" s="19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  <c r="BZ560" s="198"/>
      <c r="CA560" s="199"/>
      <c r="CB560" s="200"/>
      <c r="CC560" s="200"/>
      <c r="CD560" s="200"/>
      <c r="CE560" s="199"/>
      <c r="CF560" s="199"/>
      <c r="CG560" s="199"/>
      <c r="CH560" s="199"/>
      <c r="CI560" s="199"/>
    </row>
    <row r="561" spans="5:87">
      <c r="E561" s="197"/>
      <c r="F561" s="197"/>
      <c r="G561" s="197"/>
      <c r="H561" s="197"/>
      <c r="I561" s="197"/>
      <c r="J561" s="198"/>
      <c r="K561" s="198"/>
      <c r="L561" s="198"/>
      <c r="M561" s="198"/>
      <c r="N561" s="198"/>
      <c r="O561" s="198"/>
      <c r="P561" s="198"/>
      <c r="Q561" s="198"/>
      <c r="R561" s="198"/>
      <c r="S561" s="198"/>
      <c r="T561" s="198"/>
      <c r="U561" s="198"/>
      <c r="V561" s="198"/>
      <c r="W561" s="198"/>
      <c r="X561" s="198"/>
      <c r="Y561" s="198"/>
      <c r="Z561" s="198"/>
      <c r="AA561" s="198"/>
      <c r="AB561" s="198"/>
      <c r="AC561" s="198"/>
      <c r="AD561" s="198"/>
      <c r="AE561" s="198"/>
      <c r="AF561" s="198"/>
      <c r="AG561" s="198"/>
      <c r="AH561" s="198"/>
      <c r="AI561" s="198"/>
      <c r="AJ561" s="198"/>
      <c r="AK561" s="198"/>
      <c r="AL561" s="198"/>
      <c r="AM561" s="198"/>
      <c r="AN561" s="198"/>
      <c r="AO561" s="198"/>
      <c r="AP561" s="198"/>
      <c r="AQ561" s="198"/>
      <c r="AR561" s="198"/>
      <c r="AS561" s="198"/>
      <c r="AT561" s="198"/>
      <c r="AU561" s="198"/>
      <c r="AV561" s="198"/>
      <c r="AW561" s="198"/>
      <c r="AX561" s="198"/>
      <c r="AY561" s="198"/>
      <c r="AZ561" s="19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  <c r="BZ561" s="198"/>
      <c r="CA561" s="199"/>
      <c r="CB561" s="200"/>
      <c r="CC561" s="200"/>
      <c r="CD561" s="200"/>
      <c r="CE561" s="199"/>
      <c r="CF561" s="199"/>
      <c r="CG561" s="199"/>
      <c r="CH561" s="199"/>
      <c r="CI561" s="199"/>
    </row>
    <row r="562" spans="5:87">
      <c r="E562" s="197"/>
      <c r="F562" s="197"/>
      <c r="G562" s="197"/>
      <c r="H562" s="197"/>
      <c r="I562" s="197"/>
      <c r="J562" s="198"/>
      <c r="K562" s="198"/>
      <c r="L562" s="198"/>
      <c r="M562" s="198"/>
      <c r="N562" s="198"/>
      <c r="O562" s="198"/>
      <c r="P562" s="198"/>
      <c r="Q562" s="198"/>
      <c r="R562" s="198"/>
      <c r="S562" s="198"/>
      <c r="T562" s="198"/>
      <c r="U562" s="198"/>
      <c r="V562" s="198"/>
      <c r="W562" s="198"/>
      <c r="X562" s="198"/>
      <c r="Y562" s="198"/>
      <c r="Z562" s="198"/>
      <c r="AA562" s="198"/>
      <c r="AB562" s="198"/>
      <c r="AC562" s="198"/>
      <c r="AD562" s="198"/>
      <c r="AE562" s="198"/>
      <c r="AF562" s="198"/>
      <c r="AG562" s="198"/>
      <c r="AH562" s="198"/>
      <c r="AI562" s="198"/>
      <c r="AJ562" s="198"/>
      <c r="AK562" s="198"/>
      <c r="AL562" s="198"/>
      <c r="AM562" s="198"/>
      <c r="AN562" s="198"/>
      <c r="AO562" s="198"/>
      <c r="AP562" s="198"/>
      <c r="AQ562" s="198"/>
      <c r="AR562" s="198"/>
      <c r="AS562" s="198"/>
      <c r="AT562" s="198"/>
      <c r="AU562" s="198"/>
      <c r="AV562" s="198"/>
      <c r="AW562" s="198"/>
      <c r="AX562" s="198"/>
      <c r="AY562" s="198"/>
      <c r="AZ562" s="19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  <c r="BZ562" s="198"/>
      <c r="CA562" s="199"/>
      <c r="CB562" s="200"/>
      <c r="CC562" s="200"/>
      <c r="CD562" s="200"/>
      <c r="CE562" s="199"/>
      <c r="CF562" s="199"/>
      <c r="CG562" s="199"/>
      <c r="CH562" s="199"/>
      <c r="CI562" s="199"/>
    </row>
    <row r="563" spans="5:87">
      <c r="E563" s="197"/>
      <c r="F563" s="197"/>
      <c r="G563" s="197"/>
      <c r="H563" s="197"/>
      <c r="I563" s="197"/>
      <c r="J563" s="198"/>
      <c r="K563" s="198"/>
      <c r="L563" s="198"/>
      <c r="M563" s="198"/>
      <c r="N563" s="198"/>
      <c r="O563" s="198"/>
      <c r="P563" s="198"/>
      <c r="Q563" s="198"/>
      <c r="R563" s="198"/>
      <c r="S563" s="198"/>
      <c r="T563" s="198"/>
      <c r="U563" s="198"/>
      <c r="V563" s="198"/>
      <c r="W563" s="198"/>
      <c r="X563" s="198"/>
      <c r="Y563" s="198"/>
      <c r="Z563" s="198"/>
      <c r="AA563" s="198"/>
      <c r="AB563" s="198"/>
      <c r="AC563" s="198"/>
      <c r="AD563" s="198"/>
      <c r="AE563" s="198"/>
      <c r="AF563" s="198"/>
      <c r="AG563" s="198"/>
      <c r="AH563" s="198"/>
      <c r="AI563" s="198"/>
      <c r="AJ563" s="198"/>
      <c r="AK563" s="198"/>
      <c r="AL563" s="198"/>
      <c r="AM563" s="198"/>
      <c r="AN563" s="198"/>
      <c r="AO563" s="198"/>
      <c r="AP563" s="198"/>
      <c r="AQ563" s="198"/>
      <c r="AR563" s="198"/>
      <c r="AS563" s="198"/>
      <c r="AT563" s="198"/>
      <c r="AU563" s="198"/>
      <c r="AV563" s="198"/>
      <c r="AW563" s="198"/>
      <c r="AX563" s="198"/>
      <c r="AY563" s="198"/>
      <c r="AZ563" s="19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  <c r="BZ563" s="198"/>
      <c r="CA563" s="199"/>
      <c r="CB563" s="200"/>
      <c r="CC563" s="200"/>
      <c r="CD563" s="200"/>
      <c r="CE563" s="199"/>
      <c r="CF563" s="199"/>
      <c r="CG563" s="199"/>
      <c r="CH563" s="199"/>
      <c r="CI563" s="199"/>
    </row>
    <row r="564" spans="5:87">
      <c r="E564" s="197"/>
      <c r="F564" s="197"/>
      <c r="G564" s="197"/>
      <c r="H564" s="197"/>
      <c r="I564" s="197"/>
      <c r="J564" s="198"/>
      <c r="K564" s="198"/>
      <c r="L564" s="198"/>
      <c r="M564" s="198"/>
      <c r="N564" s="198"/>
      <c r="O564" s="198"/>
      <c r="P564" s="198"/>
      <c r="Q564" s="198"/>
      <c r="R564" s="198"/>
      <c r="S564" s="198"/>
      <c r="T564" s="198"/>
      <c r="U564" s="198"/>
      <c r="V564" s="198"/>
      <c r="W564" s="198"/>
      <c r="X564" s="198"/>
      <c r="Y564" s="198"/>
      <c r="Z564" s="198"/>
      <c r="AA564" s="198"/>
      <c r="AB564" s="198"/>
      <c r="AC564" s="198"/>
      <c r="AD564" s="198"/>
      <c r="AE564" s="198"/>
      <c r="AF564" s="198"/>
      <c r="AG564" s="198"/>
      <c r="AH564" s="198"/>
      <c r="AI564" s="198"/>
      <c r="AJ564" s="198"/>
      <c r="AK564" s="198"/>
      <c r="AL564" s="198"/>
      <c r="AM564" s="198"/>
      <c r="AN564" s="198"/>
      <c r="AO564" s="198"/>
      <c r="AP564" s="198"/>
      <c r="AQ564" s="198"/>
      <c r="AR564" s="198"/>
      <c r="AS564" s="198"/>
      <c r="AT564" s="198"/>
      <c r="AU564" s="198"/>
      <c r="AV564" s="198"/>
      <c r="AW564" s="198"/>
      <c r="AX564" s="198"/>
      <c r="AY564" s="198"/>
      <c r="AZ564" s="19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  <c r="BZ564" s="198"/>
      <c r="CA564" s="199"/>
      <c r="CB564" s="200"/>
      <c r="CC564" s="200"/>
      <c r="CD564" s="200"/>
      <c r="CE564" s="199"/>
      <c r="CF564" s="199"/>
      <c r="CG564" s="199"/>
      <c r="CH564" s="199"/>
      <c r="CI564" s="199"/>
    </row>
    <row r="565" spans="5:87">
      <c r="E565" s="197"/>
      <c r="F565" s="197"/>
      <c r="G565" s="197"/>
      <c r="H565" s="197"/>
      <c r="I565" s="197"/>
      <c r="J565" s="198"/>
      <c r="K565" s="198"/>
      <c r="L565" s="198"/>
      <c r="M565" s="198"/>
      <c r="N565" s="198"/>
      <c r="O565" s="198"/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  <c r="Z565" s="198"/>
      <c r="AA565" s="198"/>
      <c r="AB565" s="198"/>
      <c r="AC565" s="198"/>
      <c r="AD565" s="198"/>
      <c r="AE565" s="198"/>
      <c r="AF565" s="198"/>
      <c r="AG565" s="198"/>
      <c r="AH565" s="198"/>
      <c r="AI565" s="198"/>
      <c r="AJ565" s="198"/>
      <c r="AK565" s="198"/>
      <c r="AL565" s="198"/>
      <c r="AM565" s="198"/>
      <c r="AN565" s="198"/>
      <c r="AO565" s="198"/>
      <c r="AP565" s="198"/>
      <c r="AQ565" s="198"/>
      <c r="AR565" s="198"/>
      <c r="AS565" s="198"/>
      <c r="AT565" s="198"/>
      <c r="AU565" s="198"/>
      <c r="AV565" s="198"/>
      <c r="AW565" s="198"/>
      <c r="AX565" s="198"/>
      <c r="AY565" s="198"/>
      <c r="AZ565" s="19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  <c r="BZ565" s="198"/>
      <c r="CA565" s="199"/>
      <c r="CB565" s="200"/>
      <c r="CC565" s="200"/>
      <c r="CD565" s="200"/>
      <c r="CE565" s="199"/>
      <c r="CF565" s="199"/>
      <c r="CG565" s="199"/>
      <c r="CH565" s="199"/>
      <c r="CI565" s="199"/>
    </row>
    <row r="566" spans="5:87">
      <c r="E566" s="197"/>
      <c r="F566" s="197"/>
      <c r="G566" s="197"/>
      <c r="H566" s="197"/>
      <c r="I566" s="197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98"/>
      <c r="AT566" s="198"/>
      <c r="AU566" s="198"/>
      <c r="AV566" s="198"/>
      <c r="AW566" s="198"/>
      <c r="AX566" s="198"/>
      <c r="AY566" s="198"/>
      <c r="AZ566" s="19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  <c r="BZ566" s="198"/>
      <c r="CA566" s="199"/>
      <c r="CB566" s="200"/>
      <c r="CC566" s="200"/>
      <c r="CD566" s="200"/>
      <c r="CE566" s="199"/>
      <c r="CF566" s="199"/>
      <c r="CG566" s="199"/>
      <c r="CH566" s="199"/>
      <c r="CI566" s="199"/>
    </row>
    <row r="567" spans="5:87">
      <c r="E567" s="197"/>
      <c r="F567" s="197"/>
      <c r="G567" s="197"/>
      <c r="H567" s="197"/>
      <c r="I567" s="197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98"/>
      <c r="AT567" s="198"/>
      <c r="AU567" s="198"/>
      <c r="AV567" s="198"/>
      <c r="AW567" s="198"/>
      <c r="AX567" s="198"/>
      <c r="AY567" s="198"/>
      <c r="AZ567" s="19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  <c r="BZ567" s="198"/>
      <c r="CA567" s="199"/>
      <c r="CB567" s="200"/>
      <c r="CC567" s="200"/>
      <c r="CD567" s="200"/>
      <c r="CE567" s="199"/>
      <c r="CF567" s="199"/>
      <c r="CG567" s="199"/>
      <c r="CH567" s="199"/>
      <c r="CI567" s="199"/>
    </row>
    <row r="568" spans="5:87">
      <c r="E568" s="197"/>
      <c r="F568" s="197"/>
      <c r="G568" s="197"/>
      <c r="H568" s="197"/>
      <c r="I568" s="197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98"/>
      <c r="AT568" s="198"/>
      <c r="AU568" s="198"/>
      <c r="AV568" s="198"/>
      <c r="AW568" s="198"/>
      <c r="AX568" s="198"/>
      <c r="AY568" s="198"/>
      <c r="AZ568" s="19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  <c r="BZ568" s="198"/>
      <c r="CA568" s="199"/>
      <c r="CB568" s="200"/>
      <c r="CC568" s="200"/>
      <c r="CD568" s="200"/>
      <c r="CE568" s="199"/>
      <c r="CF568" s="199"/>
      <c r="CG568" s="199"/>
      <c r="CH568" s="199"/>
      <c r="CI568" s="199"/>
    </row>
    <row r="569" spans="5:87">
      <c r="E569" s="197"/>
      <c r="F569" s="197"/>
      <c r="G569" s="197"/>
      <c r="H569" s="197"/>
      <c r="I569" s="197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  <c r="AO569" s="198"/>
      <c r="AP569" s="198"/>
      <c r="AQ569" s="198"/>
      <c r="AR569" s="198"/>
      <c r="AS569" s="198"/>
      <c r="AT569" s="198"/>
      <c r="AU569" s="198"/>
      <c r="AV569" s="198"/>
      <c r="AW569" s="198"/>
      <c r="AX569" s="198"/>
      <c r="AY569" s="198"/>
      <c r="AZ569" s="19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  <c r="BZ569" s="198"/>
      <c r="CA569" s="199"/>
      <c r="CB569" s="200"/>
      <c r="CC569" s="200"/>
      <c r="CD569" s="200"/>
      <c r="CE569" s="199"/>
      <c r="CF569" s="199"/>
      <c r="CG569" s="199"/>
      <c r="CH569" s="199"/>
      <c r="CI569" s="199"/>
    </row>
    <row r="570" spans="5:87">
      <c r="E570" s="197"/>
      <c r="F570" s="197"/>
      <c r="G570" s="197"/>
      <c r="H570" s="197"/>
      <c r="I570" s="197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  <c r="AO570" s="198"/>
      <c r="AP570" s="198"/>
      <c r="AQ570" s="198"/>
      <c r="AR570" s="198"/>
      <c r="AS570" s="198"/>
      <c r="AT570" s="198"/>
      <c r="AU570" s="198"/>
      <c r="AV570" s="198"/>
      <c r="AW570" s="198"/>
      <c r="AX570" s="198"/>
      <c r="AY570" s="198"/>
      <c r="AZ570" s="19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  <c r="BZ570" s="198"/>
      <c r="CA570" s="199"/>
      <c r="CB570" s="200"/>
      <c r="CC570" s="200"/>
      <c r="CD570" s="200"/>
      <c r="CE570" s="199"/>
      <c r="CF570" s="199"/>
      <c r="CG570" s="199"/>
      <c r="CH570" s="199"/>
      <c r="CI570" s="199"/>
    </row>
    <row r="571" spans="5:87">
      <c r="E571" s="197"/>
      <c r="F571" s="197"/>
      <c r="G571" s="197"/>
      <c r="H571" s="197"/>
      <c r="I571" s="197"/>
      <c r="J571" s="198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  <c r="AA571" s="198"/>
      <c r="AB571" s="198"/>
      <c r="AC571" s="198"/>
      <c r="AD571" s="198"/>
      <c r="AE571" s="198"/>
      <c r="AF571" s="198"/>
      <c r="AG571" s="198"/>
      <c r="AH571" s="198"/>
      <c r="AI571" s="198"/>
      <c r="AJ571" s="198"/>
      <c r="AK571" s="198"/>
      <c r="AL571" s="198"/>
      <c r="AM571" s="198"/>
      <c r="AN571" s="198"/>
      <c r="AO571" s="198"/>
      <c r="AP571" s="198"/>
      <c r="AQ571" s="198"/>
      <c r="AR571" s="198"/>
      <c r="AS571" s="198"/>
      <c r="AT571" s="198"/>
      <c r="AU571" s="198"/>
      <c r="AV571" s="198"/>
      <c r="AW571" s="198"/>
      <c r="AX571" s="198"/>
      <c r="AY571" s="198"/>
      <c r="AZ571" s="19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  <c r="BZ571" s="198"/>
      <c r="CA571" s="199"/>
      <c r="CB571" s="200"/>
      <c r="CC571" s="200"/>
      <c r="CD571" s="200"/>
      <c r="CE571" s="199"/>
      <c r="CF571" s="199"/>
      <c r="CG571" s="199"/>
      <c r="CH571" s="199"/>
      <c r="CI571" s="199"/>
    </row>
    <row r="572" spans="5:87">
      <c r="E572" s="197"/>
      <c r="F572" s="197"/>
      <c r="G572" s="197"/>
      <c r="H572" s="197"/>
      <c r="I572" s="197"/>
      <c r="J572" s="198"/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  <c r="W572" s="198"/>
      <c r="X572" s="198"/>
      <c r="Y572" s="198"/>
      <c r="Z572" s="198"/>
      <c r="AA572" s="198"/>
      <c r="AB572" s="198"/>
      <c r="AC572" s="198"/>
      <c r="AD572" s="198"/>
      <c r="AE572" s="198"/>
      <c r="AF572" s="198"/>
      <c r="AG572" s="198"/>
      <c r="AH572" s="198"/>
      <c r="AI572" s="198"/>
      <c r="AJ572" s="198"/>
      <c r="AK572" s="198"/>
      <c r="AL572" s="198"/>
      <c r="AM572" s="198"/>
      <c r="AN572" s="198"/>
      <c r="AO572" s="198"/>
      <c r="AP572" s="198"/>
      <c r="AQ572" s="198"/>
      <c r="AR572" s="198"/>
      <c r="AS572" s="198"/>
      <c r="AT572" s="198"/>
      <c r="AU572" s="198"/>
      <c r="AV572" s="198"/>
      <c r="AW572" s="198"/>
      <c r="AX572" s="198"/>
      <c r="AY572" s="198"/>
      <c r="AZ572" s="19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  <c r="BZ572" s="198"/>
      <c r="CA572" s="199"/>
      <c r="CB572" s="200"/>
      <c r="CC572" s="200"/>
      <c r="CD572" s="200"/>
      <c r="CE572" s="199"/>
      <c r="CF572" s="199"/>
      <c r="CG572" s="199"/>
      <c r="CH572" s="199"/>
      <c r="CI572" s="199"/>
    </row>
    <row r="573" spans="5:87">
      <c r="E573" s="197"/>
      <c r="F573" s="197"/>
      <c r="G573" s="197"/>
      <c r="H573" s="197"/>
      <c r="I573" s="197"/>
      <c r="J573" s="198"/>
      <c r="K573" s="198"/>
      <c r="L573" s="198"/>
      <c r="M573" s="198"/>
      <c r="N573" s="198"/>
      <c r="O573" s="198"/>
      <c r="P573" s="198"/>
      <c r="Q573" s="198"/>
      <c r="R573" s="198"/>
      <c r="S573" s="198"/>
      <c r="T573" s="198"/>
      <c r="U573" s="198"/>
      <c r="V573" s="198"/>
      <c r="W573" s="198"/>
      <c r="X573" s="198"/>
      <c r="Y573" s="198"/>
      <c r="Z573" s="198"/>
      <c r="AA573" s="198"/>
      <c r="AB573" s="198"/>
      <c r="AC573" s="198"/>
      <c r="AD573" s="198"/>
      <c r="AE573" s="198"/>
      <c r="AF573" s="198"/>
      <c r="AG573" s="198"/>
      <c r="AH573" s="198"/>
      <c r="AI573" s="198"/>
      <c r="AJ573" s="198"/>
      <c r="AK573" s="198"/>
      <c r="AL573" s="198"/>
      <c r="AM573" s="198"/>
      <c r="AN573" s="198"/>
      <c r="AO573" s="198"/>
      <c r="AP573" s="198"/>
      <c r="AQ573" s="198"/>
      <c r="AR573" s="198"/>
      <c r="AS573" s="198"/>
      <c r="AT573" s="198"/>
      <c r="AU573" s="198"/>
      <c r="AV573" s="198"/>
      <c r="AW573" s="198"/>
      <c r="AX573" s="198"/>
      <c r="AY573" s="198"/>
      <c r="AZ573" s="19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  <c r="BZ573" s="198"/>
      <c r="CA573" s="199"/>
      <c r="CB573" s="200"/>
      <c r="CC573" s="200"/>
      <c r="CD573" s="200"/>
      <c r="CE573" s="199"/>
      <c r="CF573" s="199"/>
      <c r="CG573" s="199"/>
      <c r="CH573" s="199"/>
      <c r="CI573" s="199"/>
    </row>
    <row r="574" spans="5:87">
      <c r="E574" s="197"/>
      <c r="F574" s="197"/>
      <c r="G574" s="197"/>
      <c r="H574" s="197"/>
      <c r="I574" s="197"/>
      <c r="J574" s="198"/>
      <c r="K574" s="198"/>
      <c r="L574" s="198"/>
      <c r="M574" s="198"/>
      <c r="N574" s="198"/>
      <c r="O574" s="198"/>
      <c r="P574" s="198"/>
      <c r="Q574" s="198"/>
      <c r="R574" s="198"/>
      <c r="S574" s="198"/>
      <c r="T574" s="198"/>
      <c r="U574" s="198"/>
      <c r="V574" s="198"/>
      <c r="W574" s="198"/>
      <c r="X574" s="198"/>
      <c r="Y574" s="198"/>
      <c r="Z574" s="198"/>
      <c r="AA574" s="198"/>
      <c r="AB574" s="198"/>
      <c r="AC574" s="198"/>
      <c r="AD574" s="198"/>
      <c r="AE574" s="198"/>
      <c r="AF574" s="198"/>
      <c r="AG574" s="198"/>
      <c r="AH574" s="198"/>
      <c r="AI574" s="198"/>
      <c r="AJ574" s="198"/>
      <c r="AK574" s="198"/>
      <c r="AL574" s="198"/>
      <c r="AM574" s="198"/>
      <c r="AN574" s="198"/>
      <c r="AO574" s="198"/>
      <c r="AP574" s="198"/>
      <c r="AQ574" s="198"/>
      <c r="AR574" s="198"/>
      <c r="AS574" s="198"/>
      <c r="AT574" s="198"/>
      <c r="AU574" s="198"/>
      <c r="AV574" s="198"/>
      <c r="AW574" s="198"/>
      <c r="AX574" s="198"/>
      <c r="AY574" s="198"/>
      <c r="AZ574" s="19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  <c r="BZ574" s="198"/>
      <c r="CA574" s="199"/>
      <c r="CB574" s="200"/>
      <c r="CC574" s="200"/>
      <c r="CD574" s="200"/>
      <c r="CE574" s="199"/>
      <c r="CF574" s="199"/>
      <c r="CG574" s="199"/>
      <c r="CH574" s="199"/>
      <c r="CI574" s="199"/>
    </row>
    <row r="575" spans="5:87">
      <c r="E575" s="197"/>
      <c r="F575" s="197"/>
      <c r="G575" s="197"/>
      <c r="H575" s="197"/>
      <c r="I575" s="197"/>
      <c r="J575" s="198"/>
      <c r="K575" s="198"/>
      <c r="L575" s="198"/>
      <c r="M575" s="198"/>
      <c r="N575" s="198"/>
      <c r="O575" s="198"/>
      <c r="P575" s="198"/>
      <c r="Q575" s="198"/>
      <c r="R575" s="198"/>
      <c r="S575" s="198"/>
      <c r="T575" s="198"/>
      <c r="U575" s="198"/>
      <c r="V575" s="198"/>
      <c r="W575" s="198"/>
      <c r="X575" s="198"/>
      <c r="Y575" s="198"/>
      <c r="Z575" s="198"/>
      <c r="AA575" s="198"/>
      <c r="AB575" s="198"/>
      <c r="AC575" s="198"/>
      <c r="AD575" s="198"/>
      <c r="AE575" s="198"/>
      <c r="AF575" s="198"/>
      <c r="AG575" s="198"/>
      <c r="AH575" s="198"/>
      <c r="AI575" s="198"/>
      <c r="AJ575" s="198"/>
      <c r="AK575" s="198"/>
      <c r="AL575" s="198"/>
      <c r="AM575" s="198"/>
      <c r="AN575" s="198"/>
      <c r="AO575" s="198"/>
      <c r="AP575" s="198"/>
      <c r="AQ575" s="198"/>
      <c r="AR575" s="198"/>
      <c r="AS575" s="198"/>
      <c r="AT575" s="198"/>
      <c r="AU575" s="198"/>
      <c r="AV575" s="198"/>
      <c r="AW575" s="198"/>
      <c r="AX575" s="198"/>
      <c r="AY575" s="198"/>
      <c r="AZ575" s="19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  <c r="BZ575" s="198"/>
      <c r="CA575" s="199"/>
      <c r="CB575" s="200"/>
      <c r="CC575" s="200"/>
      <c r="CD575" s="200"/>
      <c r="CE575" s="199"/>
      <c r="CF575" s="199"/>
      <c r="CG575" s="199"/>
      <c r="CH575" s="199"/>
      <c r="CI575" s="199"/>
    </row>
    <row r="576" spans="5:87">
      <c r="E576" s="197"/>
      <c r="F576" s="197"/>
      <c r="G576" s="197"/>
      <c r="H576" s="197"/>
      <c r="I576" s="197"/>
      <c r="J576" s="198"/>
      <c r="K576" s="198"/>
      <c r="L576" s="198"/>
      <c r="M576" s="198"/>
      <c r="N576" s="198"/>
      <c r="O576" s="198"/>
      <c r="P576" s="198"/>
      <c r="Q576" s="198"/>
      <c r="R576" s="198"/>
      <c r="S576" s="198"/>
      <c r="T576" s="198"/>
      <c r="U576" s="198"/>
      <c r="V576" s="198"/>
      <c r="W576" s="198"/>
      <c r="X576" s="198"/>
      <c r="Y576" s="198"/>
      <c r="Z576" s="198"/>
      <c r="AA576" s="198"/>
      <c r="AB576" s="198"/>
      <c r="AC576" s="198"/>
      <c r="AD576" s="198"/>
      <c r="AE576" s="198"/>
      <c r="AF576" s="198"/>
      <c r="AG576" s="198"/>
      <c r="AH576" s="198"/>
      <c r="AI576" s="198"/>
      <c r="AJ576" s="198"/>
      <c r="AK576" s="198"/>
      <c r="AL576" s="198"/>
      <c r="AM576" s="198"/>
      <c r="AN576" s="198"/>
      <c r="AO576" s="198"/>
      <c r="AP576" s="198"/>
      <c r="AQ576" s="198"/>
      <c r="AR576" s="198"/>
      <c r="AS576" s="198"/>
      <c r="AT576" s="198"/>
      <c r="AU576" s="198"/>
      <c r="AV576" s="198"/>
      <c r="AW576" s="198"/>
      <c r="AX576" s="198"/>
      <c r="AY576" s="198"/>
      <c r="AZ576" s="19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  <c r="BZ576" s="198"/>
      <c r="CA576" s="199"/>
      <c r="CB576" s="200"/>
      <c r="CC576" s="200"/>
      <c r="CD576" s="200"/>
      <c r="CE576" s="199"/>
      <c r="CF576" s="199"/>
      <c r="CG576" s="199"/>
      <c r="CH576" s="199"/>
      <c r="CI576" s="199"/>
    </row>
    <row r="577" spans="5:87">
      <c r="E577" s="197"/>
      <c r="F577" s="197"/>
      <c r="G577" s="197"/>
      <c r="H577" s="197"/>
      <c r="I577" s="197"/>
      <c r="J577" s="198"/>
      <c r="K577" s="198"/>
      <c r="L577" s="198"/>
      <c r="M577" s="198"/>
      <c r="N577" s="198"/>
      <c r="O577" s="198"/>
      <c r="P577" s="198"/>
      <c r="Q577" s="198"/>
      <c r="R577" s="198"/>
      <c r="S577" s="198"/>
      <c r="T577" s="198"/>
      <c r="U577" s="198"/>
      <c r="V577" s="198"/>
      <c r="W577" s="198"/>
      <c r="X577" s="198"/>
      <c r="Y577" s="198"/>
      <c r="Z577" s="198"/>
      <c r="AA577" s="198"/>
      <c r="AB577" s="198"/>
      <c r="AC577" s="198"/>
      <c r="AD577" s="198"/>
      <c r="AE577" s="198"/>
      <c r="AF577" s="198"/>
      <c r="AG577" s="198"/>
      <c r="AH577" s="198"/>
      <c r="AI577" s="198"/>
      <c r="AJ577" s="198"/>
      <c r="AK577" s="198"/>
      <c r="AL577" s="198"/>
      <c r="AM577" s="198"/>
      <c r="AN577" s="198"/>
      <c r="AO577" s="198"/>
      <c r="AP577" s="198"/>
      <c r="AQ577" s="198"/>
      <c r="AR577" s="198"/>
      <c r="AS577" s="198"/>
      <c r="AT577" s="198"/>
      <c r="AU577" s="198"/>
      <c r="AV577" s="198"/>
      <c r="AW577" s="198"/>
      <c r="AX577" s="198"/>
      <c r="AY577" s="198"/>
      <c r="AZ577" s="19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  <c r="BZ577" s="198"/>
      <c r="CA577" s="199"/>
      <c r="CB577" s="200"/>
      <c r="CC577" s="200"/>
      <c r="CD577" s="200"/>
      <c r="CE577" s="199"/>
      <c r="CF577" s="199"/>
      <c r="CG577" s="199"/>
      <c r="CH577" s="199"/>
      <c r="CI577" s="199"/>
    </row>
    <row r="578" spans="5:87">
      <c r="E578" s="197"/>
      <c r="F578" s="197"/>
      <c r="G578" s="197"/>
      <c r="H578" s="197"/>
      <c r="I578" s="197"/>
      <c r="J578" s="198"/>
      <c r="K578" s="198"/>
      <c r="L578" s="198"/>
      <c r="M578" s="198"/>
      <c r="N578" s="198"/>
      <c r="O578" s="198"/>
      <c r="P578" s="198"/>
      <c r="Q578" s="198"/>
      <c r="R578" s="198"/>
      <c r="S578" s="198"/>
      <c r="T578" s="198"/>
      <c r="U578" s="198"/>
      <c r="V578" s="198"/>
      <c r="W578" s="198"/>
      <c r="X578" s="198"/>
      <c r="Y578" s="198"/>
      <c r="Z578" s="198"/>
      <c r="AA578" s="198"/>
      <c r="AB578" s="198"/>
      <c r="AC578" s="198"/>
      <c r="AD578" s="198"/>
      <c r="AE578" s="198"/>
      <c r="AF578" s="198"/>
      <c r="AG578" s="198"/>
      <c r="AH578" s="198"/>
      <c r="AI578" s="198"/>
      <c r="AJ578" s="198"/>
      <c r="AK578" s="198"/>
      <c r="AL578" s="198"/>
      <c r="AM578" s="198"/>
      <c r="AN578" s="198"/>
      <c r="AO578" s="198"/>
      <c r="AP578" s="198"/>
      <c r="AQ578" s="198"/>
      <c r="AR578" s="198"/>
      <c r="AS578" s="198"/>
      <c r="AT578" s="198"/>
      <c r="AU578" s="198"/>
      <c r="AV578" s="198"/>
      <c r="AW578" s="198"/>
      <c r="AX578" s="198"/>
      <c r="AY578" s="198"/>
      <c r="AZ578" s="19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  <c r="BZ578" s="198"/>
      <c r="CA578" s="199"/>
      <c r="CB578" s="200"/>
      <c r="CC578" s="200"/>
      <c r="CD578" s="200"/>
      <c r="CE578" s="199"/>
      <c r="CF578" s="199"/>
      <c r="CG578" s="199"/>
      <c r="CH578" s="199"/>
      <c r="CI578" s="199"/>
    </row>
    <row r="579" spans="5:87">
      <c r="E579" s="197"/>
      <c r="F579" s="197"/>
      <c r="G579" s="197"/>
      <c r="H579" s="197"/>
      <c r="I579" s="197"/>
      <c r="J579" s="198"/>
      <c r="K579" s="198"/>
      <c r="L579" s="198"/>
      <c r="M579" s="198"/>
      <c r="N579" s="198"/>
      <c r="O579" s="198"/>
      <c r="P579" s="198"/>
      <c r="Q579" s="198"/>
      <c r="R579" s="198"/>
      <c r="S579" s="198"/>
      <c r="T579" s="198"/>
      <c r="U579" s="198"/>
      <c r="V579" s="198"/>
      <c r="W579" s="198"/>
      <c r="X579" s="198"/>
      <c r="Y579" s="198"/>
      <c r="Z579" s="198"/>
      <c r="AA579" s="198"/>
      <c r="AB579" s="198"/>
      <c r="AC579" s="198"/>
      <c r="AD579" s="198"/>
      <c r="AE579" s="198"/>
      <c r="AF579" s="198"/>
      <c r="AG579" s="198"/>
      <c r="AH579" s="198"/>
      <c r="AI579" s="198"/>
      <c r="AJ579" s="198"/>
      <c r="AK579" s="198"/>
      <c r="AL579" s="198"/>
      <c r="AM579" s="198"/>
      <c r="AN579" s="198"/>
      <c r="AO579" s="198"/>
      <c r="AP579" s="198"/>
      <c r="AQ579" s="198"/>
      <c r="AR579" s="198"/>
      <c r="AS579" s="198"/>
      <c r="AT579" s="198"/>
      <c r="AU579" s="198"/>
      <c r="AV579" s="198"/>
      <c r="AW579" s="198"/>
      <c r="AX579" s="198"/>
      <c r="AY579" s="198"/>
      <c r="AZ579" s="19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  <c r="BZ579" s="198"/>
      <c r="CA579" s="199"/>
      <c r="CB579" s="200"/>
      <c r="CC579" s="200"/>
      <c r="CD579" s="200"/>
      <c r="CE579" s="199"/>
      <c r="CF579" s="199"/>
      <c r="CG579" s="199"/>
      <c r="CH579" s="199"/>
      <c r="CI579" s="199"/>
    </row>
    <row r="580" spans="5:87">
      <c r="E580" s="197"/>
      <c r="F580" s="197"/>
      <c r="G580" s="197"/>
      <c r="H580" s="197"/>
      <c r="I580" s="197"/>
      <c r="J580" s="198"/>
      <c r="K580" s="198"/>
      <c r="L580" s="198"/>
      <c r="M580" s="198"/>
      <c r="N580" s="198"/>
      <c r="O580" s="198"/>
      <c r="P580" s="198"/>
      <c r="Q580" s="198"/>
      <c r="R580" s="198"/>
      <c r="S580" s="198"/>
      <c r="T580" s="198"/>
      <c r="U580" s="198"/>
      <c r="V580" s="198"/>
      <c r="W580" s="198"/>
      <c r="X580" s="198"/>
      <c r="Y580" s="198"/>
      <c r="Z580" s="198"/>
      <c r="AA580" s="198"/>
      <c r="AB580" s="198"/>
      <c r="AC580" s="198"/>
      <c r="AD580" s="198"/>
      <c r="AE580" s="198"/>
      <c r="AF580" s="198"/>
      <c r="AG580" s="198"/>
      <c r="AH580" s="198"/>
      <c r="AI580" s="198"/>
      <c r="AJ580" s="198"/>
      <c r="AK580" s="198"/>
      <c r="AL580" s="198"/>
      <c r="AM580" s="198"/>
      <c r="AN580" s="198"/>
      <c r="AO580" s="198"/>
      <c r="AP580" s="198"/>
      <c r="AQ580" s="198"/>
      <c r="AR580" s="198"/>
      <c r="AS580" s="198"/>
      <c r="AT580" s="198"/>
      <c r="AU580" s="198"/>
      <c r="AV580" s="198"/>
      <c r="AW580" s="198"/>
      <c r="AX580" s="198"/>
      <c r="AY580" s="198"/>
      <c r="AZ580" s="19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  <c r="BZ580" s="198"/>
      <c r="CA580" s="199"/>
      <c r="CB580" s="200"/>
      <c r="CC580" s="200"/>
      <c r="CD580" s="200"/>
      <c r="CE580" s="199"/>
      <c r="CF580" s="199"/>
      <c r="CG580" s="199"/>
      <c r="CH580" s="199"/>
      <c r="CI580" s="199"/>
    </row>
    <row r="581" spans="5:87">
      <c r="E581" s="197"/>
      <c r="F581" s="197"/>
      <c r="G581" s="197"/>
      <c r="H581" s="197"/>
      <c r="I581" s="197"/>
      <c r="J581" s="198"/>
      <c r="K581" s="198"/>
      <c r="L581" s="198"/>
      <c r="M581" s="198"/>
      <c r="N581" s="198"/>
      <c r="O581" s="198"/>
      <c r="P581" s="198"/>
      <c r="Q581" s="198"/>
      <c r="R581" s="198"/>
      <c r="S581" s="198"/>
      <c r="T581" s="198"/>
      <c r="U581" s="198"/>
      <c r="V581" s="198"/>
      <c r="W581" s="198"/>
      <c r="X581" s="198"/>
      <c r="Y581" s="198"/>
      <c r="Z581" s="198"/>
      <c r="AA581" s="198"/>
      <c r="AB581" s="198"/>
      <c r="AC581" s="198"/>
      <c r="AD581" s="198"/>
      <c r="AE581" s="198"/>
      <c r="AF581" s="198"/>
      <c r="AG581" s="198"/>
      <c r="AH581" s="198"/>
      <c r="AI581" s="198"/>
      <c r="AJ581" s="198"/>
      <c r="AK581" s="198"/>
      <c r="AL581" s="198"/>
      <c r="AM581" s="198"/>
      <c r="AN581" s="198"/>
      <c r="AO581" s="198"/>
      <c r="AP581" s="198"/>
      <c r="AQ581" s="198"/>
      <c r="AR581" s="198"/>
      <c r="AS581" s="198"/>
      <c r="AT581" s="198"/>
      <c r="AU581" s="198"/>
      <c r="AV581" s="198"/>
      <c r="AW581" s="198"/>
      <c r="AX581" s="198"/>
      <c r="AY581" s="198"/>
      <c r="AZ581" s="19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  <c r="BZ581" s="198"/>
      <c r="CA581" s="199"/>
      <c r="CB581" s="200"/>
      <c r="CC581" s="200"/>
      <c r="CD581" s="200"/>
      <c r="CE581" s="199"/>
      <c r="CF581" s="199"/>
      <c r="CG581" s="199"/>
      <c r="CH581" s="199"/>
      <c r="CI581" s="199"/>
    </row>
    <row r="582" spans="5:87">
      <c r="E582" s="197"/>
      <c r="F582" s="197"/>
      <c r="G582" s="197"/>
      <c r="H582" s="197"/>
      <c r="I582" s="197"/>
      <c r="J582" s="198"/>
      <c r="K582" s="198"/>
      <c r="L582" s="198"/>
      <c r="M582" s="198"/>
      <c r="N582" s="198"/>
      <c r="O582" s="198"/>
      <c r="P582" s="198"/>
      <c r="Q582" s="198"/>
      <c r="R582" s="198"/>
      <c r="S582" s="198"/>
      <c r="T582" s="198"/>
      <c r="U582" s="198"/>
      <c r="V582" s="198"/>
      <c r="W582" s="198"/>
      <c r="X582" s="198"/>
      <c r="Y582" s="198"/>
      <c r="Z582" s="198"/>
      <c r="AA582" s="198"/>
      <c r="AB582" s="198"/>
      <c r="AC582" s="198"/>
      <c r="AD582" s="198"/>
      <c r="AE582" s="198"/>
      <c r="AF582" s="198"/>
      <c r="AG582" s="198"/>
      <c r="AH582" s="198"/>
      <c r="AI582" s="198"/>
      <c r="AJ582" s="198"/>
      <c r="AK582" s="198"/>
      <c r="AL582" s="198"/>
      <c r="AM582" s="198"/>
      <c r="AN582" s="198"/>
      <c r="AO582" s="198"/>
      <c r="AP582" s="198"/>
      <c r="AQ582" s="198"/>
      <c r="AR582" s="198"/>
      <c r="AS582" s="198"/>
      <c r="AT582" s="198"/>
      <c r="AU582" s="198"/>
      <c r="AV582" s="198"/>
      <c r="AW582" s="198"/>
      <c r="AX582" s="198"/>
      <c r="AY582" s="198"/>
      <c r="AZ582" s="19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  <c r="BZ582" s="198"/>
      <c r="CA582" s="199"/>
      <c r="CB582" s="200"/>
      <c r="CC582" s="200"/>
      <c r="CD582" s="200"/>
      <c r="CE582" s="199"/>
      <c r="CF582" s="199"/>
      <c r="CG582" s="199"/>
      <c r="CH582" s="199"/>
      <c r="CI582" s="199"/>
    </row>
    <row r="583" spans="5:87">
      <c r="E583" s="197"/>
      <c r="F583" s="197"/>
      <c r="G583" s="197"/>
      <c r="H583" s="197"/>
      <c r="I583" s="197"/>
      <c r="J583" s="198"/>
      <c r="K583" s="198"/>
      <c r="L583" s="198"/>
      <c r="M583" s="198"/>
      <c r="N583" s="198"/>
      <c r="O583" s="198"/>
      <c r="P583" s="198"/>
      <c r="Q583" s="198"/>
      <c r="R583" s="198"/>
      <c r="S583" s="198"/>
      <c r="T583" s="198"/>
      <c r="U583" s="198"/>
      <c r="V583" s="198"/>
      <c r="W583" s="198"/>
      <c r="X583" s="198"/>
      <c r="Y583" s="198"/>
      <c r="Z583" s="198"/>
      <c r="AA583" s="198"/>
      <c r="AB583" s="198"/>
      <c r="AC583" s="198"/>
      <c r="AD583" s="198"/>
      <c r="AE583" s="198"/>
      <c r="AF583" s="198"/>
      <c r="AG583" s="198"/>
      <c r="AH583" s="198"/>
      <c r="AI583" s="198"/>
      <c r="AJ583" s="198"/>
      <c r="AK583" s="198"/>
      <c r="AL583" s="198"/>
      <c r="AM583" s="198"/>
      <c r="AN583" s="198"/>
      <c r="AO583" s="198"/>
      <c r="AP583" s="198"/>
      <c r="AQ583" s="198"/>
      <c r="AR583" s="198"/>
      <c r="AS583" s="198"/>
      <c r="AT583" s="198"/>
      <c r="AU583" s="198"/>
      <c r="AV583" s="198"/>
      <c r="AW583" s="198"/>
      <c r="AX583" s="198"/>
      <c r="AY583" s="198"/>
      <c r="AZ583" s="19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  <c r="BZ583" s="198"/>
      <c r="CA583" s="199"/>
      <c r="CB583" s="200"/>
      <c r="CC583" s="200"/>
      <c r="CD583" s="200"/>
      <c r="CE583" s="199"/>
      <c r="CF583" s="199"/>
      <c r="CG583" s="199"/>
      <c r="CH583" s="199"/>
      <c r="CI583" s="199"/>
    </row>
    <row r="584" spans="5:87">
      <c r="E584" s="197"/>
      <c r="F584" s="197"/>
      <c r="G584" s="197"/>
      <c r="H584" s="197"/>
      <c r="I584" s="197"/>
      <c r="J584" s="198"/>
      <c r="K584" s="198"/>
      <c r="L584" s="198"/>
      <c r="M584" s="198"/>
      <c r="N584" s="198"/>
      <c r="O584" s="198"/>
      <c r="P584" s="198"/>
      <c r="Q584" s="198"/>
      <c r="R584" s="198"/>
      <c r="S584" s="198"/>
      <c r="T584" s="198"/>
      <c r="U584" s="198"/>
      <c r="V584" s="198"/>
      <c r="W584" s="198"/>
      <c r="X584" s="198"/>
      <c r="Y584" s="198"/>
      <c r="Z584" s="198"/>
      <c r="AA584" s="198"/>
      <c r="AB584" s="198"/>
      <c r="AC584" s="198"/>
      <c r="AD584" s="198"/>
      <c r="AE584" s="198"/>
      <c r="AF584" s="198"/>
      <c r="AG584" s="198"/>
      <c r="AH584" s="198"/>
      <c r="AI584" s="198"/>
      <c r="AJ584" s="198"/>
      <c r="AK584" s="198"/>
      <c r="AL584" s="198"/>
      <c r="AM584" s="198"/>
      <c r="AN584" s="198"/>
      <c r="AO584" s="198"/>
      <c r="AP584" s="198"/>
      <c r="AQ584" s="198"/>
      <c r="AR584" s="198"/>
      <c r="AS584" s="198"/>
      <c r="AT584" s="198"/>
      <c r="AU584" s="198"/>
      <c r="AV584" s="198"/>
      <c r="AW584" s="198"/>
      <c r="AX584" s="198"/>
      <c r="AY584" s="198"/>
      <c r="AZ584" s="19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  <c r="BZ584" s="198"/>
      <c r="CA584" s="199"/>
      <c r="CB584" s="200"/>
      <c r="CC584" s="200"/>
      <c r="CD584" s="200"/>
      <c r="CE584" s="199"/>
      <c r="CF584" s="199"/>
      <c r="CG584" s="199"/>
      <c r="CH584" s="199"/>
      <c r="CI584" s="199"/>
    </row>
    <row r="585" spans="5:87">
      <c r="E585" s="197"/>
      <c r="F585" s="197"/>
      <c r="G585" s="197"/>
      <c r="H585" s="197"/>
      <c r="I585" s="197"/>
      <c r="J585" s="198"/>
      <c r="K585" s="198"/>
      <c r="L585" s="198"/>
      <c r="M585" s="198"/>
      <c r="N585" s="198"/>
      <c r="O585" s="198"/>
      <c r="P585" s="198"/>
      <c r="Q585" s="198"/>
      <c r="R585" s="198"/>
      <c r="S585" s="198"/>
      <c r="T585" s="198"/>
      <c r="U585" s="198"/>
      <c r="V585" s="198"/>
      <c r="W585" s="198"/>
      <c r="X585" s="198"/>
      <c r="Y585" s="198"/>
      <c r="Z585" s="198"/>
      <c r="AA585" s="198"/>
      <c r="AB585" s="198"/>
      <c r="AC585" s="198"/>
      <c r="AD585" s="198"/>
      <c r="AE585" s="198"/>
      <c r="AF585" s="198"/>
      <c r="AG585" s="198"/>
      <c r="AH585" s="198"/>
      <c r="AI585" s="198"/>
      <c r="AJ585" s="198"/>
      <c r="AK585" s="198"/>
      <c r="AL585" s="198"/>
      <c r="AM585" s="198"/>
      <c r="AN585" s="198"/>
      <c r="AO585" s="198"/>
      <c r="AP585" s="198"/>
      <c r="AQ585" s="198"/>
      <c r="AR585" s="198"/>
      <c r="AS585" s="198"/>
      <c r="AT585" s="198"/>
      <c r="AU585" s="198"/>
      <c r="AV585" s="198"/>
      <c r="AW585" s="198"/>
      <c r="AX585" s="198"/>
      <c r="AY585" s="198"/>
      <c r="AZ585" s="19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  <c r="BZ585" s="198"/>
      <c r="CA585" s="199"/>
      <c r="CB585" s="200"/>
      <c r="CC585" s="200"/>
      <c r="CD585" s="200"/>
      <c r="CE585" s="199"/>
      <c r="CF585" s="199"/>
      <c r="CG585" s="199"/>
      <c r="CH585" s="199"/>
      <c r="CI585" s="199"/>
    </row>
    <row r="586" spans="5:87">
      <c r="E586" s="197"/>
      <c r="F586" s="197"/>
      <c r="G586" s="197"/>
      <c r="H586" s="197"/>
      <c r="I586" s="197"/>
      <c r="J586" s="198"/>
      <c r="K586" s="198"/>
      <c r="L586" s="198"/>
      <c r="M586" s="198"/>
      <c r="N586" s="198"/>
      <c r="O586" s="198"/>
      <c r="P586" s="198"/>
      <c r="Q586" s="198"/>
      <c r="R586" s="198"/>
      <c r="S586" s="198"/>
      <c r="T586" s="198"/>
      <c r="U586" s="198"/>
      <c r="V586" s="198"/>
      <c r="W586" s="198"/>
      <c r="X586" s="198"/>
      <c r="Y586" s="198"/>
      <c r="Z586" s="198"/>
      <c r="AA586" s="198"/>
      <c r="AB586" s="198"/>
      <c r="AC586" s="198"/>
      <c r="AD586" s="198"/>
      <c r="AE586" s="198"/>
      <c r="AF586" s="198"/>
      <c r="AG586" s="198"/>
      <c r="AH586" s="198"/>
      <c r="AI586" s="198"/>
      <c r="AJ586" s="198"/>
      <c r="AK586" s="198"/>
      <c r="AL586" s="198"/>
      <c r="AM586" s="198"/>
      <c r="AN586" s="198"/>
      <c r="AO586" s="198"/>
      <c r="AP586" s="198"/>
      <c r="AQ586" s="198"/>
      <c r="AR586" s="198"/>
      <c r="AS586" s="198"/>
      <c r="AT586" s="198"/>
      <c r="AU586" s="198"/>
      <c r="AV586" s="198"/>
      <c r="AW586" s="198"/>
      <c r="AX586" s="198"/>
      <c r="AY586" s="198"/>
      <c r="AZ586" s="19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  <c r="BZ586" s="198"/>
      <c r="CA586" s="199"/>
      <c r="CB586" s="200"/>
      <c r="CC586" s="200"/>
      <c r="CD586" s="200"/>
      <c r="CE586" s="199"/>
      <c r="CF586" s="199"/>
      <c r="CG586" s="199"/>
      <c r="CH586" s="199"/>
      <c r="CI586" s="199"/>
    </row>
    <row r="587" spans="5:87">
      <c r="E587" s="197"/>
      <c r="F587" s="197"/>
      <c r="G587" s="197"/>
      <c r="H587" s="197"/>
      <c r="I587" s="197"/>
      <c r="J587" s="198"/>
      <c r="K587" s="198"/>
      <c r="L587" s="198"/>
      <c r="M587" s="198"/>
      <c r="N587" s="198"/>
      <c r="O587" s="198"/>
      <c r="P587" s="198"/>
      <c r="Q587" s="198"/>
      <c r="R587" s="198"/>
      <c r="S587" s="198"/>
      <c r="T587" s="198"/>
      <c r="U587" s="198"/>
      <c r="V587" s="198"/>
      <c r="W587" s="198"/>
      <c r="X587" s="198"/>
      <c r="Y587" s="198"/>
      <c r="Z587" s="198"/>
      <c r="AA587" s="198"/>
      <c r="AB587" s="198"/>
      <c r="AC587" s="198"/>
      <c r="AD587" s="198"/>
      <c r="AE587" s="198"/>
      <c r="AF587" s="198"/>
      <c r="AG587" s="198"/>
      <c r="AH587" s="198"/>
      <c r="AI587" s="198"/>
      <c r="AJ587" s="198"/>
      <c r="AK587" s="198"/>
      <c r="AL587" s="198"/>
      <c r="AM587" s="198"/>
      <c r="AN587" s="198"/>
      <c r="AO587" s="198"/>
      <c r="AP587" s="198"/>
      <c r="AQ587" s="198"/>
      <c r="AR587" s="198"/>
      <c r="AS587" s="198"/>
      <c r="AT587" s="198"/>
      <c r="AU587" s="198"/>
      <c r="AV587" s="198"/>
      <c r="AW587" s="198"/>
      <c r="AX587" s="198"/>
      <c r="AY587" s="198"/>
      <c r="AZ587" s="19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  <c r="BZ587" s="198"/>
      <c r="CA587" s="199"/>
      <c r="CB587" s="200"/>
      <c r="CC587" s="200"/>
      <c r="CD587" s="200"/>
      <c r="CE587" s="199"/>
      <c r="CF587" s="199"/>
      <c r="CG587" s="199"/>
      <c r="CH587" s="199"/>
      <c r="CI587" s="199"/>
    </row>
    <row r="588" spans="5:87">
      <c r="E588" s="197"/>
      <c r="F588" s="197"/>
      <c r="G588" s="197"/>
      <c r="H588" s="197"/>
      <c r="I588" s="197"/>
      <c r="J588" s="198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98"/>
      <c r="X588" s="198"/>
      <c r="Y588" s="198"/>
      <c r="Z588" s="198"/>
      <c r="AA588" s="198"/>
      <c r="AB588" s="198"/>
      <c r="AC588" s="198"/>
      <c r="AD588" s="198"/>
      <c r="AE588" s="198"/>
      <c r="AF588" s="198"/>
      <c r="AG588" s="198"/>
      <c r="AH588" s="198"/>
      <c r="AI588" s="198"/>
      <c r="AJ588" s="198"/>
      <c r="AK588" s="198"/>
      <c r="AL588" s="198"/>
      <c r="AM588" s="198"/>
      <c r="AN588" s="198"/>
      <c r="AO588" s="198"/>
      <c r="AP588" s="198"/>
      <c r="AQ588" s="198"/>
      <c r="AR588" s="198"/>
      <c r="AS588" s="198"/>
      <c r="AT588" s="198"/>
      <c r="AU588" s="198"/>
      <c r="AV588" s="198"/>
      <c r="AW588" s="198"/>
      <c r="AX588" s="198"/>
      <c r="AY588" s="198"/>
      <c r="AZ588" s="19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  <c r="BZ588" s="198"/>
      <c r="CA588" s="199"/>
      <c r="CB588" s="200"/>
      <c r="CC588" s="200"/>
      <c r="CD588" s="200"/>
      <c r="CE588" s="199"/>
      <c r="CF588" s="199"/>
      <c r="CG588" s="199"/>
      <c r="CH588" s="199"/>
      <c r="CI588" s="199"/>
    </row>
    <row r="589" spans="5:87">
      <c r="E589" s="197"/>
      <c r="F589" s="197"/>
      <c r="G589" s="197"/>
      <c r="H589" s="197"/>
      <c r="I589" s="197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98"/>
      <c r="X589" s="198"/>
      <c r="Y589" s="198"/>
      <c r="Z589" s="198"/>
      <c r="AA589" s="198"/>
      <c r="AB589" s="198"/>
      <c r="AC589" s="198"/>
      <c r="AD589" s="198"/>
      <c r="AE589" s="198"/>
      <c r="AF589" s="198"/>
      <c r="AG589" s="198"/>
      <c r="AH589" s="198"/>
      <c r="AI589" s="198"/>
      <c r="AJ589" s="198"/>
      <c r="AK589" s="198"/>
      <c r="AL589" s="198"/>
      <c r="AM589" s="198"/>
      <c r="AN589" s="198"/>
      <c r="AO589" s="198"/>
      <c r="AP589" s="198"/>
      <c r="AQ589" s="198"/>
      <c r="AR589" s="198"/>
      <c r="AS589" s="198"/>
      <c r="AT589" s="198"/>
      <c r="AU589" s="198"/>
      <c r="AV589" s="198"/>
      <c r="AW589" s="198"/>
      <c r="AX589" s="198"/>
      <c r="AY589" s="198"/>
      <c r="AZ589" s="19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  <c r="BZ589" s="198"/>
      <c r="CA589" s="199"/>
      <c r="CB589" s="200"/>
      <c r="CC589" s="200"/>
      <c r="CD589" s="200"/>
      <c r="CE589" s="199"/>
      <c r="CF589" s="199"/>
      <c r="CG589" s="199"/>
      <c r="CH589" s="199"/>
      <c r="CI589" s="199"/>
    </row>
    <row r="590" spans="5:87">
      <c r="E590" s="197"/>
      <c r="F590" s="197"/>
      <c r="G590" s="197"/>
      <c r="H590" s="197"/>
      <c r="I590" s="197"/>
      <c r="J590" s="198"/>
      <c r="K590" s="198"/>
      <c r="L590" s="198"/>
      <c r="M590" s="198"/>
      <c r="N590" s="198"/>
      <c r="O590" s="198"/>
      <c r="P590" s="198"/>
      <c r="Q590" s="198"/>
      <c r="R590" s="198"/>
      <c r="S590" s="198"/>
      <c r="T590" s="198"/>
      <c r="U590" s="198"/>
      <c r="V590" s="198"/>
      <c r="W590" s="198"/>
      <c r="X590" s="198"/>
      <c r="Y590" s="198"/>
      <c r="Z590" s="198"/>
      <c r="AA590" s="198"/>
      <c r="AB590" s="198"/>
      <c r="AC590" s="198"/>
      <c r="AD590" s="198"/>
      <c r="AE590" s="198"/>
      <c r="AF590" s="198"/>
      <c r="AG590" s="198"/>
      <c r="AH590" s="198"/>
      <c r="AI590" s="198"/>
      <c r="AJ590" s="198"/>
      <c r="AK590" s="198"/>
      <c r="AL590" s="198"/>
      <c r="AM590" s="198"/>
      <c r="AN590" s="198"/>
      <c r="AO590" s="198"/>
      <c r="AP590" s="198"/>
      <c r="AQ590" s="198"/>
      <c r="AR590" s="198"/>
      <c r="AS590" s="198"/>
      <c r="AT590" s="198"/>
      <c r="AU590" s="198"/>
      <c r="AV590" s="198"/>
      <c r="AW590" s="198"/>
      <c r="AX590" s="198"/>
      <c r="AY590" s="198"/>
      <c r="AZ590" s="19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  <c r="BZ590" s="198"/>
      <c r="CA590" s="199"/>
      <c r="CB590" s="200"/>
      <c r="CC590" s="200"/>
      <c r="CD590" s="200"/>
      <c r="CE590" s="199"/>
      <c r="CF590" s="199"/>
      <c r="CG590" s="199"/>
      <c r="CH590" s="199"/>
      <c r="CI590" s="199"/>
    </row>
    <row r="591" spans="5:87">
      <c r="E591" s="197"/>
      <c r="F591" s="197"/>
      <c r="G591" s="197"/>
      <c r="H591" s="197"/>
      <c r="I591" s="197"/>
      <c r="J591" s="198"/>
      <c r="K591" s="198"/>
      <c r="L591" s="198"/>
      <c r="M591" s="198"/>
      <c r="N591" s="198"/>
      <c r="O591" s="198"/>
      <c r="P591" s="198"/>
      <c r="Q591" s="198"/>
      <c r="R591" s="198"/>
      <c r="S591" s="198"/>
      <c r="T591" s="198"/>
      <c r="U591" s="198"/>
      <c r="V591" s="198"/>
      <c r="W591" s="198"/>
      <c r="X591" s="198"/>
      <c r="Y591" s="198"/>
      <c r="Z591" s="198"/>
      <c r="AA591" s="198"/>
      <c r="AB591" s="198"/>
      <c r="AC591" s="198"/>
      <c r="AD591" s="198"/>
      <c r="AE591" s="198"/>
      <c r="AF591" s="198"/>
      <c r="AG591" s="198"/>
      <c r="AH591" s="198"/>
      <c r="AI591" s="198"/>
      <c r="AJ591" s="198"/>
      <c r="AK591" s="198"/>
      <c r="AL591" s="198"/>
      <c r="AM591" s="198"/>
      <c r="AN591" s="198"/>
      <c r="AO591" s="198"/>
      <c r="AP591" s="198"/>
      <c r="AQ591" s="198"/>
      <c r="AR591" s="198"/>
      <c r="AS591" s="198"/>
      <c r="AT591" s="198"/>
      <c r="AU591" s="198"/>
      <c r="AV591" s="198"/>
      <c r="AW591" s="198"/>
      <c r="AX591" s="198"/>
      <c r="AY591" s="198"/>
      <c r="AZ591" s="19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  <c r="BZ591" s="198"/>
      <c r="CA591" s="199"/>
      <c r="CB591" s="200"/>
      <c r="CC591" s="200"/>
      <c r="CD591" s="200"/>
      <c r="CE591" s="199"/>
      <c r="CF591" s="199"/>
      <c r="CG591" s="199"/>
      <c r="CH591" s="199"/>
      <c r="CI591" s="199"/>
    </row>
    <row r="592" spans="5:87">
      <c r="E592" s="197"/>
      <c r="F592" s="197"/>
      <c r="G592" s="197"/>
      <c r="H592" s="197"/>
      <c r="I592" s="197"/>
      <c r="J592" s="198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98"/>
      <c r="X592" s="198"/>
      <c r="Y592" s="198"/>
      <c r="Z592" s="198"/>
      <c r="AA592" s="198"/>
      <c r="AB592" s="198"/>
      <c r="AC592" s="198"/>
      <c r="AD592" s="198"/>
      <c r="AE592" s="198"/>
      <c r="AF592" s="198"/>
      <c r="AG592" s="198"/>
      <c r="AH592" s="198"/>
      <c r="AI592" s="198"/>
      <c r="AJ592" s="198"/>
      <c r="AK592" s="198"/>
      <c r="AL592" s="198"/>
      <c r="AM592" s="198"/>
      <c r="AN592" s="198"/>
      <c r="AO592" s="198"/>
      <c r="AP592" s="198"/>
      <c r="AQ592" s="198"/>
      <c r="AR592" s="198"/>
      <c r="AS592" s="198"/>
      <c r="AT592" s="198"/>
      <c r="AU592" s="198"/>
      <c r="AV592" s="198"/>
      <c r="AW592" s="198"/>
      <c r="AX592" s="198"/>
      <c r="AY592" s="198"/>
      <c r="AZ592" s="19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  <c r="BZ592" s="198"/>
      <c r="CA592" s="199"/>
      <c r="CB592" s="200"/>
      <c r="CC592" s="200"/>
      <c r="CD592" s="200"/>
      <c r="CE592" s="199"/>
      <c r="CF592" s="199"/>
      <c r="CG592" s="199"/>
      <c r="CH592" s="199"/>
      <c r="CI592" s="199"/>
    </row>
    <row r="593" spans="5:87">
      <c r="E593" s="197"/>
      <c r="F593" s="197"/>
      <c r="G593" s="197"/>
      <c r="H593" s="197"/>
      <c r="I593" s="197"/>
      <c r="J593" s="198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98"/>
      <c r="X593" s="198"/>
      <c r="Y593" s="198"/>
      <c r="Z593" s="198"/>
      <c r="AA593" s="198"/>
      <c r="AB593" s="198"/>
      <c r="AC593" s="198"/>
      <c r="AD593" s="198"/>
      <c r="AE593" s="198"/>
      <c r="AF593" s="198"/>
      <c r="AG593" s="198"/>
      <c r="AH593" s="198"/>
      <c r="AI593" s="198"/>
      <c r="AJ593" s="198"/>
      <c r="AK593" s="198"/>
      <c r="AL593" s="198"/>
      <c r="AM593" s="198"/>
      <c r="AN593" s="198"/>
      <c r="AO593" s="198"/>
      <c r="AP593" s="198"/>
      <c r="AQ593" s="198"/>
      <c r="AR593" s="198"/>
      <c r="AS593" s="198"/>
      <c r="AT593" s="198"/>
      <c r="AU593" s="198"/>
      <c r="AV593" s="198"/>
      <c r="AW593" s="198"/>
      <c r="AX593" s="198"/>
      <c r="AY593" s="198"/>
      <c r="AZ593" s="19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  <c r="BZ593" s="198"/>
      <c r="CA593" s="199"/>
      <c r="CB593" s="200"/>
      <c r="CC593" s="200"/>
      <c r="CD593" s="200"/>
      <c r="CE593" s="199"/>
      <c r="CF593" s="199"/>
      <c r="CG593" s="199"/>
      <c r="CH593" s="199"/>
      <c r="CI593" s="199"/>
    </row>
    <row r="594" spans="5:87">
      <c r="E594" s="197"/>
      <c r="F594" s="197"/>
      <c r="G594" s="197"/>
      <c r="H594" s="197"/>
      <c r="I594" s="197"/>
      <c r="J594" s="198"/>
      <c r="K594" s="198"/>
      <c r="L594" s="198"/>
      <c r="M594" s="198"/>
      <c r="N594" s="198"/>
      <c r="O594" s="198"/>
      <c r="P594" s="198"/>
      <c r="Q594" s="198"/>
      <c r="R594" s="198"/>
      <c r="S594" s="198"/>
      <c r="T594" s="198"/>
      <c r="U594" s="198"/>
      <c r="V594" s="198"/>
      <c r="W594" s="198"/>
      <c r="X594" s="198"/>
      <c r="Y594" s="198"/>
      <c r="Z594" s="198"/>
      <c r="AA594" s="198"/>
      <c r="AB594" s="198"/>
      <c r="AC594" s="198"/>
      <c r="AD594" s="198"/>
      <c r="AE594" s="198"/>
      <c r="AF594" s="198"/>
      <c r="AG594" s="198"/>
      <c r="AH594" s="198"/>
      <c r="AI594" s="198"/>
      <c r="AJ594" s="198"/>
      <c r="AK594" s="198"/>
      <c r="AL594" s="198"/>
      <c r="AM594" s="198"/>
      <c r="AN594" s="198"/>
      <c r="AO594" s="198"/>
      <c r="AP594" s="198"/>
      <c r="AQ594" s="198"/>
      <c r="AR594" s="198"/>
      <c r="AS594" s="198"/>
      <c r="AT594" s="198"/>
      <c r="AU594" s="198"/>
      <c r="AV594" s="198"/>
      <c r="AW594" s="198"/>
      <c r="AX594" s="198"/>
      <c r="AY594" s="198"/>
      <c r="AZ594" s="19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  <c r="BZ594" s="198"/>
      <c r="CA594" s="199"/>
      <c r="CB594" s="200"/>
      <c r="CC594" s="200"/>
      <c r="CD594" s="200"/>
      <c r="CE594" s="199"/>
      <c r="CF594" s="199"/>
      <c r="CG594" s="199"/>
      <c r="CH594" s="199"/>
      <c r="CI594" s="199"/>
    </row>
    <row r="595" spans="5:87">
      <c r="E595" s="197"/>
      <c r="F595" s="197"/>
      <c r="G595" s="197"/>
      <c r="H595" s="197"/>
      <c r="I595" s="197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  <c r="Z595" s="198"/>
      <c r="AA595" s="198"/>
      <c r="AB595" s="198"/>
      <c r="AC595" s="198"/>
      <c r="AD595" s="198"/>
      <c r="AE595" s="198"/>
      <c r="AF595" s="198"/>
      <c r="AG595" s="198"/>
      <c r="AH595" s="198"/>
      <c r="AI595" s="198"/>
      <c r="AJ595" s="198"/>
      <c r="AK595" s="198"/>
      <c r="AL595" s="198"/>
      <c r="AM595" s="198"/>
      <c r="AN595" s="198"/>
      <c r="AO595" s="198"/>
      <c r="AP595" s="198"/>
      <c r="AQ595" s="198"/>
      <c r="AR595" s="198"/>
      <c r="AS595" s="198"/>
      <c r="AT595" s="198"/>
      <c r="AU595" s="198"/>
      <c r="AV595" s="198"/>
      <c r="AW595" s="198"/>
      <c r="AX595" s="198"/>
      <c r="AY595" s="198"/>
      <c r="AZ595" s="19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  <c r="BZ595" s="198"/>
      <c r="CA595" s="199"/>
      <c r="CB595" s="200"/>
      <c r="CC595" s="200"/>
      <c r="CD595" s="200"/>
      <c r="CE595" s="199"/>
      <c r="CF595" s="199"/>
      <c r="CG595" s="199"/>
      <c r="CH595" s="199"/>
      <c r="CI595" s="199"/>
    </row>
    <row r="596" spans="5:87">
      <c r="E596" s="197"/>
      <c r="F596" s="197"/>
      <c r="G596" s="197"/>
      <c r="H596" s="197"/>
      <c r="I596" s="197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98"/>
      <c r="Z596" s="198"/>
      <c r="AA596" s="198"/>
      <c r="AB596" s="198"/>
      <c r="AC596" s="198"/>
      <c r="AD596" s="198"/>
      <c r="AE596" s="198"/>
      <c r="AF596" s="198"/>
      <c r="AG596" s="198"/>
      <c r="AH596" s="198"/>
      <c r="AI596" s="198"/>
      <c r="AJ596" s="198"/>
      <c r="AK596" s="198"/>
      <c r="AL596" s="198"/>
      <c r="AM596" s="198"/>
      <c r="AN596" s="198"/>
      <c r="AO596" s="198"/>
      <c r="AP596" s="198"/>
      <c r="AQ596" s="198"/>
      <c r="AR596" s="198"/>
      <c r="AS596" s="198"/>
      <c r="AT596" s="198"/>
      <c r="AU596" s="198"/>
      <c r="AV596" s="198"/>
      <c r="AW596" s="198"/>
      <c r="AX596" s="198"/>
      <c r="AY596" s="198"/>
      <c r="AZ596" s="19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  <c r="BZ596" s="198"/>
      <c r="CA596" s="199"/>
      <c r="CB596" s="200"/>
      <c r="CC596" s="200"/>
      <c r="CD596" s="200"/>
      <c r="CE596" s="199"/>
      <c r="CF596" s="199"/>
      <c r="CG596" s="199"/>
      <c r="CH596" s="199"/>
      <c r="CI596" s="199"/>
    </row>
    <row r="597" spans="5:87">
      <c r="E597" s="197"/>
      <c r="F597" s="197"/>
      <c r="G597" s="197"/>
      <c r="H597" s="197"/>
      <c r="I597" s="197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98"/>
      <c r="Z597" s="198"/>
      <c r="AA597" s="198"/>
      <c r="AB597" s="198"/>
      <c r="AC597" s="198"/>
      <c r="AD597" s="198"/>
      <c r="AE597" s="198"/>
      <c r="AF597" s="198"/>
      <c r="AG597" s="198"/>
      <c r="AH597" s="198"/>
      <c r="AI597" s="198"/>
      <c r="AJ597" s="198"/>
      <c r="AK597" s="198"/>
      <c r="AL597" s="198"/>
      <c r="AM597" s="198"/>
      <c r="AN597" s="198"/>
      <c r="AO597" s="198"/>
      <c r="AP597" s="198"/>
      <c r="AQ597" s="198"/>
      <c r="AR597" s="198"/>
      <c r="AS597" s="198"/>
      <c r="AT597" s="198"/>
      <c r="AU597" s="198"/>
      <c r="AV597" s="198"/>
      <c r="AW597" s="198"/>
      <c r="AX597" s="198"/>
      <c r="AY597" s="198"/>
      <c r="AZ597" s="19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  <c r="BZ597" s="198"/>
      <c r="CA597" s="199"/>
      <c r="CB597" s="200"/>
      <c r="CC597" s="200"/>
      <c r="CD597" s="200"/>
      <c r="CE597" s="199"/>
      <c r="CF597" s="199"/>
      <c r="CG597" s="199"/>
      <c r="CH597" s="199"/>
      <c r="CI597" s="199"/>
    </row>
    <row r="598" spans="5:87">
      <c r="E598" s="197"/>
      <c r="F598" s="197"/>
      <c r="G598" s="197"/>
      <c r="H598" s="197"/>
      <c r="I598" s="197"/>
      <c r="J598" s="198"/>
      <c r="K598" s="198"/>
      <c r="L598" s="198"/>
      <c r="M598" s="198"/>
      <c r="N598" s="198"/>
      <c r="O598" s="198"/>
      <c r="P598" s="198"/>
      <c r="Q598" s="198"/>
      <c r="R598" s="198"/>
      <c r="S598" s="198"/>
      <c r="T598" s="198"/>
      <c r="U598" s="198"/>
      <c r="V598" s="198"/>
      <c r="W598" s="198"/>
      <c r="X598" s="198"/>
      <c r="Y598" s="198"/>
      <c r="Z598" s="198"/>
      <c r="AA598" s="198"/>
      <c r="AB598" s="198"/>
      <c r="AC598" s="198"/>
      <c r="AD598" s="198"/>
      <c r="AE598" s="198"/>
      <c r="AF598" s="198"/>
      <c r="AG598" s="198"/>
      <c r="AH598" s="198"/>
      <c r="AI598" s="198"/>
      <c r="AJ598" s="198"/>
      <c r="AK598" s="198"/>
      <c r="AL598" s="198"/>
      <c r="AM598" s="198"/>
      <c r="AN598" s="198"/>
      <c r="AO598" s="198"/>
      <c r="AP598" s="198"/>
      <c r="AQ598" s="198"/>
      <c r="AR598" s="198"/>
      <c r="AS598" s="198"/>
      <c r="AT598" s="198"/>
      <c r="AU598" s="198"/>
      <c r="AV598" s="198"/>
      <c r="AW598" s="198"/>
      <c r="AX598" s="198"/>
      <c r="AY598" s="198"/>
      <c r="AZ598" s="19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  <c r="BZ598" s="198"/>
      <c r="CA598" s="199"/>
      <c r="CB598" s="200"/>
      <c r="CC598" s="200"/>
      <c r="CD598" s="200"/>
      <c r="CE598" s="199"/>
      <c r="CF598" s="199"/>
      <c r="CG598" s="199"/>
      <c r="CH598" s="199"/>
      <c r="CI598" s="199"/>
    </row>
    <row r="599" spans="5:87">
      <c r="E599" s="197"/>
      <c r="F599" s="197"/>
      <c r="G599" s="197"/>
      <c r="H599" s="197"/>
      <c r="I599" s="197"/>
      <c r="J599" s="198"/>
      <c r="K599" s="198"/>
      <c r="L599" s="198"/>
      <c r="M599" s="198"/>
      <c r="N599" s="198"/>
      <c r="O599" s="198"/>
      <c r="P599" s="198"/>
      <c r="Q599" s="198"/>
      <c r="R599" s="198"/>
      <c r="S599" s="198"/>
      <c r="T599" s="198"/>
      <c r="U599" s="198"/>
      <c r="V599" s="198"/>
      <c r="W599" s="198"/>
      <c r="X599" s="198"/>
      <c r="Y599" s="198"/>
      <c r="Z599" s="198"/>
      <c r="AA599" s="198"/>
      <c r="AB599" s="198"/>
      <c r="AC599" s="198"/>
      <c r="AD599" s="198"/>
      <c r="AE599" s="198"/>
      <c r="AF599" s="198"/>
      <c r="AG599" s="198"/>
      <c r="AH599" s="198"/>
      <c r="AI599" s="198"/>
      <c r="AJ599" s="198"/>
      <c r="AK599" s="198"/>
      <c r="AL599" s="198"/>
      <c r="AM599" s="198"/>
      <c r="AN599" s="198"/>
      <c r="AO599" s="198"/>
      <c r="AP599" s="198"/>
      <c r="AQ599" s="198"/>
      <c r="AR599" s="198"/>
      <c r="AS599" s="198"/>
      <c r="AT599" s="198"/>
      <c r="AU599" s="198"/>
      <c r="AV599" s="198"/>
      <c r="AW599" s="198"/>
      <c r="AX599" s="198"/>
      <c r="AY599" s="198"/>
      <c r="AZ599" s="19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  <c r="BZ599" s="198"/>
      <c r="CA599" s="199"/>
      <c r="CB599" s="200"/>
      <c r="CC599" s="200"/>
      <c r="CD599" s="200"/>
      <c r="CE599" s="199"/>
      <c r="CF599" s="199"/>
      <c r="CG599" s="199"/>
      <c r="CH599" s="199"/>
      <c r="CI599" s="199"/>
    </row>
    <row r="600" spans="5:87">
      <c r="E600" s="197"/>
      <c r="F600" s="197"/>
      <c r="G600" s="197"/>
      <c r="H600" s="197"/>
      <c r="I600" s="197"/>
      <c r="J600" s="198"/>
      <c r="K600" s="198"/>
      <c r="L600" s="198"/>
      <c r="M600" s="198"/>
      <c r="N600" s="198"/>
      <c r="O600" s="198"/>
      <c r="P600" s="198"/>
      <c r="Q600" s="198"/>
      <c r="R600" s="198"/>
      <c r="S600" s="198"/>
      <c r="T600" s="198"/>
      <c r="U600" s="198"/>
      <c r="V600" s="198"/>
      <c r="W600" s="198"/>
      <c r="X600" s="198"/>
      <c r="Y600" s="198"/>
      <c r="Z600" s="198"/>
      <c r="AA600" s="198"/>
      <c r="AB600" s="198"/>
      <c r="AC600" s="198"/>
      <c r="AD600" s="198"/>
      <c r="AE600" s="198"/>
      <c r="AF600" s="198"/>
      <c r="AG600" s="198"/>
      <c r="AH600" s="198"/>
      <c r="AI600" s="198"/>
      <c r="AJ600" s="198"/>
      <c r="AK600" s="198"/>
      <c r="AL600" s="198"/>
      <c r="AM600" s="198"/>
      <c r="AN600" s="198"/>
      <c r="AO600" s="198"/>
      <c r="AP600" s="198"/>
      <c r="AQ600" s="198"/>
      <c r="AR600" s="198"/>
      <c r="AS600" s="198"/>
      <c r="AT600" s="198"/>
      <c r="AU600" s="198"/>
      <c r="AV600" s="198"/>
      <c r="AW600" s="198"/>
      <c r="AX600" s="198"/>
      <c r="AY600" s="198"/>
      <c r="AZ600" s="19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  <c r="BZ600" s="198"/>
      <c r="CA600" s="199"/>
      <c r="CB600" s="200"/>
      <c r="CC600" s="200"/>
      <c r="CD600" s="200"/>
      <c r="CE600" s="199"/>
      <c r="CF600" s="199"/>
      <c r="CG600" s="199"/>
      <c r="CH600" s="199"/>
      <c r="CI600" s="199"/>
    </row>
    <row r="601" spans="5:87">
      <c r="E601" s="197"/>
      <c r="F601" s="197"/>
      <c r="G601" s="197"/>
      <c r="H601" s="197"/>
      <c r="I601" s="197"/>
      <c r="J601" s="198"/>
      <c r="K601" s="198"/>
      <c r="L601" s="198"/>
      <c r="M601" s="198"/>
      <c r="N601" s="198"/>
      <c r="O601" s="198"/>
      <c r="P601" s="198"/>
      <c r="Q601" s="198"/>
      <c r="R601" s="198"/>
      <c r="S601" s="198"/>
      <c r="T601" s="198"/>
      <c r="U601" s="198"/>
      <c r="V601" s="198"/>
      <c r="W601" s="198"/>
      <c r="X601" s="198"/>
      <c r="Y601" s="198"/>
      <c r="Z601" s="198"/>
      <c r="AA601" s="198"/>
      <c r="AB601" s="198"/>
      <c r="AC601" s="198"/>
      <c r="AD601" s="198"/>
      <c r="AE601" s="198"/>
      <c r="AF601" s="198"/>
      <c r="AG601" s="198"/>
      <c r="AH601" s="198"/>
      <c r="AI601" s="198"/>
      <c r="AJ601" s="198"/>
      <c r="AK601" s="198"/>
      <c r="AL601" s="198"/>
      <c r="AM601" s="198"/>
      <c r="AN601" s="198"/>
      <c r="AO601" s="198"/>
      <c r="AP601" s="198"/>
      <c r="AQ601" s="198"/>
      <c r="AR601" s="198"/>
      <c r="AS601" s="198"/>
      <c r="AT601" s="198"/>
      <c r="AU601" s="198"/>
      <c r="AV601" s="198"/>
      <c r="AW601" s="198"/>
      <c r="AX601" s="198"/>
      <c r="AY601" s="198"/>
      <c r="AZ601" s="19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  <c r="BZ601" s="198"/>
      <c r="CA601" s="199"/>
      <c r="CB601" s="200"/>
      <c r="CC601" s="200"/>
      <c r="CD601" s="200"/>
      <c r="CE601" s="199"/>
      <c r="CF601" s="199"/>
      <c r="CG601" s="199"/>
      <c r="CH601" s="199"/>
      <c r="CI601" s="199"/>
    </row>
    <row r="602" spans="5:87">
      <c r="E602" s="197"/>
      <c r="F602" s="197"/>
      <c r="G602" s="197"/>
      <c r="H602" s="197"/>
      <c r="I602" s="197"/>
      <c r="J602" s="198"/>
      <c r="K602" s="198"/>
      <c r="L602" s="198"/>
      <c r="M602" s="198"/>
      <c r="N602" s="198"/>
      <c r="O602" s="198"/>
      <c r="P602" s="198"/>
      <c r="Q602" s="198"/>
      <c r="R602" s="198"/>
      <c r="S602" s="198"/>
      <c r="T602" s="198"/>
      <c r="U602" s="198"/>
      <c r="V602" s="198"/>
      <c r="W602" s="198"/>
      <c r="X602" s="198"/>
      <c r="Y602" s="198"/>
      <c r="Z602" s="198"/>
      <c r="AA602" s="198"/>
      <c r="AB602" s="198"/>
      <c r="AC602" s="198"/>
      <c r="AD602" s="198"/>
      <c r="AE602" s="198"/>
      <c r="AF602" s="198"/>
      <c r="AG602" s="198"/>
      <c r="AH602" s="198"/>
      <c r="AI602" s="198"/>
      <c r="AJ602" s="198"/>
      <c r="AK602" s="198"/>
      <c r="AL602" s="198"/>
      <c r="AM602" s="198"/>
      <c r="AN602" s="198"/>
      <c r="AO602" s="198"/>
      <c r="AP602" s="198"/>
      <c r="AQ602" s="198"/>
      <c r="AR602" s="198"/>
      <c r="AS602" s="198"/>
      <c r="AT602" s="198"/>
      <c r="AU602" s="198"/>
      <c r="AV602" s="198"/>
      <c r="AW602" s="198"/>
      <c r="AX602" s="198"/>
      <c r="AY602" s="198"/>
      <c r="AZ602" s="19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  <c r="BZ602" s="198"/>
      <c r="CA602" s="199"/>
      <c r="CB602" s="200"/>
      <c r="CC602" s="200"/>
      <c r="CD602" s="200"/>
      <c r="CE602" s="199"/>
      <c r="CF602" s="199"/>
      <c r="CG602" s="199"/>
      <c r="CH602" s="199"/>
      <c r="CI602" s="199"/>
    </row>
    <row r="603" spans="5:87">
      <c r="E603" s="197"/>
      <c r="F603" s="197"/>
      <c r="G603" s="197"/>
      <c r="H603" s="197"/>
      <c r="I603" s="197"/>
      <c r="J603" s="198"/>
      <c r="K603" s="198"/>
      <c r="L603" s="198"/>
      <c r="M603" s="198"/>
      <c r="N603" s="198"/>
      <c r="O603" s="198"/>
      <c r="P603" s="198"/>
      <c r="Q603" s="198"/>
      <c r="R603" s="198"/>
      <c r="S603" s="198"/>
      <c r="T603" s="198"/>
      <c r="U603" s="198"/>
      <c r="V603" s="198"/>
      <c r="W603" s="198"/>
      <c r="X603" s="198"/>
      <c r="Y603" s="198"/>
      <c r="Z603" s="198"/>
      <c r="AA603" s="198"/>
      <c r="AB603" s="198"/>
      <c r="AC603" s="198"/>
      <c r="AD603" s="198"/>
      <c r="AE603" s="198"/>
      <c r="AF603" s="198"/>
      <c r="AG603" s="198"/>
      <c r="AH603" s="198"/>
      <c r="AI603" s="198"/>
      <c r="AJ603" s="198"/>
      <c r="AK603" s="198"/>
      <c r="AL603" s="198"/>
      <c r="AM603" s="198"/>
      <c r="AN603" s="198"/>
      <c r="AO603" s="198"/>
      <c r="AP603" s="198"/>
      <c r="AQ603" s="198"/>
      <c r="AR603" s="198"/>
      <c r="AS603" s="198"/>
      <c r="AT603" s="198"/>
      <c r="AU603" s="198"/>
      <c r="AV603" s="198"/>
      <c r="AW603" s="198"/>
      <c r="AX603" s="198"/>
      <c r="AY603" s="198"/>
      <c r="AZ603" s="19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  <c r="BZ603" s="198"/>
      <c r="CA603" s="199"/>
      <c r="CB603" s="200"/>
      <c r="CC603" s="200"/>
      <c r="CD603" s="200"/>
      <c r="CE603" s="199"/>
      <c r="CF603" s="199"/>
      <c r="CG603" s="199"/>
      <c r="CH603" s="199"/>
      <c r="CI603" s="199"/>
    </row>
    <row r="604" spans="5:87">
      <c r="E604" s="197"/>
      <c r="F604" s="197"/>
      <c r="G604" s="197"/>
      <c r="H604" s="197"/>
      <c r="I604" s="197"/>
      <c r="J604" s="198"/>
      <c r="K604" s="198"/>
      <c r="L604" s="198"/>
      <c r="M604" s="198"/>
      <c r="N604" s="198"/>
      <c r="O604" s="198"/>
      <c r="P604" s="198"/>
      <c r="Q604" s="198"/>
      <c r="R604" s="198"/>
      <c r="S604" s="198"/>
      <c r="T604" s="198"/>
      <c r="U604" s="198"/>
      <c r="V604" s="198"/>
      <c r="W604" s="198"/>
      <c r="X604" s="198"/>
      <c r="Y604" s="198"/>
      <c r="Z604" s="198"/>
      <c r="AA604" s="198"/>
      <c r="AB604" s="198"/>
      <c r="AC604" s="198"/>
      <c r="AD604" s="198"/>
      <c r="AE604" s="198"/>
      <c r="AF604" s="198"/>
      <c r="AG604" s="198"/>
      <c r="AH604" s="198"/>
      <c r="AI604" s="198"/>
      <c r="AJ604" s="198"/>
      <c r="AK604" s="198"/>
      <c r="AL604" s="198"/>
      <c r="AM604" s="198"/>
      <c r="AN604" s="198"/>
      <c r="AO604" s="198"/>
      <c r="AP604" s="198"/>
      <c r="AQ604" s="198"/>
      <c r="AR604" s="198"/>
      <c r="AS604" s="198"/>
      <c r="AT604" s="198"/>
      <c r="AU604" s="198"/>
      <c r="AV604" s="198"/>
      <c r="AW604" s="198"/>
      <c r="AX604" s="198"/>
      <c r="AY604" s="198"/>
      <c r="AZ604" s="19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  <c r="BZ604" s="198"/>
      <c r="CA604" s="199"/>
      <c r="CB604" s="200"/>
      <c r="CC604" s="200"/>
      <c r="CD604" s="200"/>
      <c r="CE604" s="199"/>
      <c r="CF604" s="199"/>
      <c r="CG604" s="199"/>
      <c r="CH604" s="199"/>
      <c r="CI604" s="199"/>
    </row>
    <row r="605" spans="5:87">
      <c r="E605" s="197"/>
      <c r="F605" s="197"/>
      <c r="G605" s="197"/>
      <c r="H605" s="197"/>
      <c r="I605" s="197"/>
      <c r="J605" s="198"/>
      <c r="K605" s="198"/>
      <c r="L605" s="198"/>
      <c r="M605" s="198"/>
      <c r="N605" s="198"/>
      <c r="O605" s="198"/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  <c r="Z605" s="198"/>
      <c r="AA605" s="198"/>
      <c r="AB605" s="198"/>
      <c r="AC605" s="198"/>
      <c r="AD605" s="198"/>
      <c r="AE605" s="198"/>
      <c r="AF605" s="198"/>
      <c r="AG605" s="198"/>
      <c r="AH605" s="198"/>
      <c r="AI605" s="198"/>
      <c r="AJ605" s="198"/>
      <c r="AK605" s="198"/>
      <c r="AL605" s="198"/>
      <c r="AM605" s="198"/>
      <c r="AN605" s="198"/>
      <c r="AO605" s="198"/>
      <c r="AP605" s="198"/>
      <c r="AQ605" s="198"/>
      <c r="AR605" s="198"/>
      <c r="AS605" s="198"/>
      <c r="AT605" s="198"/>
      <c r="AU605" s="198"/>
      <c r="AV605" s="198"/>
      <c r="AW605" s="198"/>
      <c r="AX605" s="198"/>
      <c r="AY605" s="198"/>
      <c r="AZ605" s="19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  <c r="BZ605" s="198"/>
      <c r="CA605" s="199"/>
      <c r="CB605" s="200"/>
      <c r="CC605" s="200"/>
      <c r="CD605" s="200"/>
      <c r="CE605" s="199"/>
      <c r="CF605" s="199"/>
      <c r="CG605" s="199"/>
      <c r="CH605" s="199"/>
      <c r="CI605" s="199"/>
    </row>
    <row r="606" spans="5:87">
      <c r="E606" s="197"/>
      <c r="F606" s="197"/>
      <c r="G606" s="197"/>
      <c r="H606" s="197"/>
      <c r="I606" s="197"/>
      <c r="J606" s="198"/>
      <c r="K606" s="198"/>
      <c r="L606" s="198"/>
      <c r="M606" s="198"/>
      <c r="N606" s="198"/>
      <c r="O606" s="198"/>
      <c r="P606" s="198"/>
      <c r="Q606" s="198"/>
      <c r="R606" s="198"/>
      <c r="S606" s="198"/>
      <c r="T606" s="198"/>
      <c r="U606" s="198"/>
      <c r="V606" s="198"/>
      <c r="W606" s="198"/>
      <c r="X606" s="198"/>
      <c r="Y606" s="198"/>
      <c r="Z606" s="198"/>
      <c r="AA606" s="198"/>
      <c r="AB606" s="198"/>
      <c r="AC606" s="198"/>
      <c r="AD606" s="198"/>
      <c r="AE606" s="198"/>
      <c r="AF606" s="198"/>
      <c r="AG606" s="198"/>
      <c r="AH606" s="198"/>
      <c r="AI606" s="198"/>
      <c r="AJ606" s="198"/>
      <c r="AK606" s="198"/>
      <c r="AL606" s="198"/>
      <c r="AM606" s="198"/>
      <c r="AN606" s="198"/>
      <c r="AO606" s="198"/>
      <c r="AP606" s="198"/>
      <c r="AQ606" s="198"/>
      <c r="AR606" s="198"/>
      <c r="AS606" s="198"/>
      <c r="AT606" s="198"/>
      <c r="AU606" s="198"/>
      <c r="AV606" s="198"/>
      <c r="AW606" s="198"/>
      <c r="AX606" s="198"/>
      <c r="AY606" s="198"/>
      <c r="AZ606" s="19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  <c r="BZ606" s="198"/>
      <c r="CA606" s="199"/>
      <c r="CB606" s="200"/>
      <c r="CC606" s="200"/>
      <c r="CD606" s="200"/>
      <c r="CE606" s="199"/>
      <c r="CF606" s="199"/>
      <c r="CG606" s="199"/>
      <c r="CH606" s="199"/>
      <c r="CI606" s="199"/>
    </row>
    <row r="607" spans="5:87">
      <c r="E607" s="197"/>
      <c r="F607" s="197"/>
      <c r="G607" s="197"/>
      <c r="H607" s="197"/>
      <c r="I607" s="197"/>
      <c r="J607" s="198"/>
      <c r="K607" s="198"/>
      <c r="L607" s="198"/>
      <c r="M607" s="198"/>
      <c r="N607" s="198"/>
      <c r="O607" s="198"/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  <c r="Z607" s="198"/>
      <c r="AA607" s="198"/>
      <c r="AB607" s="198"/>
      <c r="AC607" s="198"/>
      <c r="AD607" s="198"/>
      <c r="AE607" s="198"/>
      <c r="AF607" s="198"/>
      <c r="AG607" s="198"/>
      <c r="AH607" s="198"/>
      <c r="AI607" s="198"/>
      <c r="AJ607" s="198"/>
      <c r="AK607" s="198"/>
      <c r="AL607" s="198"/>
      <c r="AM607" s="198"/>
      <c r="AN607" s="198"/>
      <c r="AO607" s="198"/>
      <c r="AP607" s="198"/>
      <c r="AQ607" s="198"/>
      <c r="AR607" s="198"/>
      <c r="AS607" s="198"/>
      <c r="AT607" s="198"/>
      <c r="AU607" s="198"/>
      <c r="AV607" s="198"/>
      <c r="AW607" s="198"/>
      <c r="AX607" s="198"/>
      <c r="AY607" s="198"/>
      <c r="AZ607" s="19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  <c r="BZ607" s="198"/>
      <c r="CA607" s="199"/>
      <c r="CB607" s="200"/>
      <c r="CC607" s="200"/>
      <c r="CD607" s="200"/>
      <c r="CE607" s="199"/>
      <c r="CF607" s="199"/>
      <c r="CG607" s="199"/>
      <c r="CH607" s="199"/>
      <c r="CI607" s="199"/>
    </row>
    <row r="608" spans="5:87">
      <c r="E608" s="197"/>
      <c r="F608" s="197"/>
      <c r="G608" s="197"/>
      <c r="H608" s="197"/>
      <c r="I608" s="197"/>
      <c r="J608" s="198"/>
      <c r="K608" s="198"/>
      <c r="L608" s="198"/>
      <c r="M608" s="198"/>
      <c r="N608" s="198"/>
      <c r="O608" s="198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  <c r="AA608" s="198"/>
      <c r="AB608" s="198"/>
      <c r="AC608" s="198"/>
      <c r="AD608" s="198"/>
      <c r="AE608" s="198"/>
      <c r="AF608" s="198"/>
      <c r="AG608" s="198"/>
      <c r="AH608" s="198"/>
      <c r="AI608" s="198"/>
      <c r="AJ608" s="198"/>
      <c r="AK608" s="198"/>
      <c r="AL608" s="198"/>
      <c r="AM608" s="198"/>
      <c r="AN608" s="198"/>
      <c r="AO608" s="198"/>
      <c r="AP608" s="198"/>
      <c r="AQ608" s="198"/>
      <c r="AR608" s="198"/>
      <c r="AS608" s="198"/>
      <c r="AT608" s="198"/>
      <c r="AU608" s="198"/>
      <c r="AV608" s="198"/>
      <c r="AW608" s="198"/>
      <c r="AX608" s="198"/>
      <c r="AY608" s="198"/>
      <c r="AZ608" s="19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  <c r="BZ608" s="198"/>
      <c r="CA608" s="199"/>
      <c r="CB608" s="200"/>
      <c r="CC608" s="200"/>
      <c r="CD608" s="200"/>
      <c r="CE608" s="199"/>
      <c r="CF608" s="199"/>
      <c r="CG608" s="199"/>
      <c r="CH608" s="199"/>
      <c r="CI608" s="199"/>
    </row>
    <row r="609" spans="5:87">
      <c r="E609" s="197"/>
      <c r="F609" s="197"/>
      <c r="G609" s="197"/>
      <c r="H609" s="197"/>
      <c r="I609" s="197"/>
      <c r="J609" s="198"/>
      <c r="K609" s="198"/>
      <c r="L609" s="198"/>
      <c r="M609" s="198"/>
      <c r="N609" s="198"/>
      <c r="O609" s="198"/>
      <c r="P609" s="198"/>
      <c r="Q609" s="198"/>
      <c r="R609" s="198"/>
      <c r="S609" s="198"/>
      <c r="T609" s="198"/>
      <c r="U609" s="198"/>
      <c r="V609" s="198"/>
      <c r="W609" s="198"/>
      <c r="X609" s="198"/>
      <c r="Y609" s="198"/>
      <c r="Z609" s="198"/>
      <c r="AA609" s="198"/>
      <c r="AB609" s="198"/>
      <c r="AC609" s="198"/>
      <c r="AD609" s="198"/>
      <c r="AE609" s="198"/>
      <c r="AF609" s="198"/>
      <c r="AG609" s="198"/>
      <c r="AH609" s="198"/>
      <c r="AI609" s="198"/>
      <c r="AJ609" s="198"/>
      <c r="AK609" s="198"/>
      <c r="AL609" s="198"/>
      <c r="AM609" s="198"/>
      <c r="AN609" s="198"/>
      <c r="AO609" s="198"/>
      <c r="AP609" s="198"/>
      <c r="AQ609" s="198"/>
      <c r="AR609" s="198"/>
      <c r="AS609" s="198"/>
      <c r="AT609" s="198"/>
      <c r="AU609" s="198"/>
      <c r="AV609" s="198"/>
      <c r="AW609" s="198"/>
      <c r="AX609" s="198"/>
      <c r="AY609" s="198"/>
      <c r="AZ609" s="19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  <c r="BZ609" s="198"/>
      <c r="CA609" s="199"/>
      <c r="CB609" s="200"/>
      <c r="CC609" s="200"/>
      <c r="CD609" s="200"/>
      <c r="CE609" s="199"/>
      <c r="CF609" s="199"/>
      <c r="CG609" s="199"/>
      <c r="CH609" s="199"/>
      <c r="CI609" s="199"/>
    </row>
    <row r="610" spans="5:87">
      <c r="E610" s="197"/>
      <c r="F610" s="197"/>
      <c r="G610" s="197"/>
      <c r="H610" s="197"/>
      <c r="I610" s="197"/>
      <c r="J610" s="198"/>
      <c r="K610" s="198"/>
      <c r="L610" s="198"/>
      <c r="M610" s="198"/>
      <c r="N610" s="198"/>
      <c r="O610" s="198"/>
      <c r="P610" s="198"/>
      <c r="Q610" s="198"/>
      <c r="R610" s="198"/>
      <c r="S610" s="198"/>
      <c r="T610" s="198"/>
      <c r="U610" s="198"/>
      <c r="V610" s="198"/>
      <c r="W610" s="198"/>
      <c r="X610" s="198"/>
      <c r="Y610" s="198"/>
      <c r="Z610" s="198"/>
      <c r="AA610" s="198"/>
      <c r="AB610" s="198"/>
      <c r="AC610" s="198"/>
      <c r="AD610" s="198"/>
      <c r="AE610" s="198"/>
      <c r="AF610" s="198"/>
      <c r="AG610" s="198"/>
      <c r="AH610" s="198"/>
      <c r="AI610" s="198"/>
      <c r="AJ610" s="198"/>
      <c r="AK610" s="198"/>
      <c r="AL610" s="198"/>
      <c r="AM610" s="198"/>
      <c r="AN610" s="198"/>
      <c r="AO610" s="198"/>
      <c r="AP610" s="198"/>
      <c r="AQ610" s="198"/>
      <c r="AR610" s="198"/>
      <c r="AS610" s="198"/>
      <c r="AT610" s="198"/>
      <c r="AU610" s="198"/>
      <c r="AV610" s="198"/>
      <c r="AW610" s="198"/>
      <c r="AX610" s="198"/>
      <c r="AY610" s="198"/>
      <c r="AZ610" s="19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  <c r="BZ610" s="198"/>
      <c r="CA610" s="199"/>
      <c r="CB610" s="200"/>
      <c r="CC610" s="200"/>
      <c r="CD610" s="200"/>
      <c r="CE610" s="199"/>
      <c r="CF610" s="199"/>
      <c r="CG610" s="199"/>
      <c r="CH610" s="199"/>
      <c r="CI610" s="199"/>
    </row>
    <row r="611" spans="5:87">
      <c r="E611" s="197"/>
      <c r="F611" s="197"/>
      <c r="G611" s="197"/>
      <c r="H611" s="197"/>
      <c r="I611" s="197"/>
      <c r="J611" s="198"/>
      <c r="K611" s="198"/>
      <c r="L611" s="198"/>
      <c r="M611" s="198"/>
      <c r="N611" s="198"/>
      <c r="O611" s="198"/>
      <c r="P611" s="198"/>
      <c r="Q611" s="198"/>
      <c r="R611" s="198"/>
      <c r="S611" s="198"/>
      <c r="T611" s="198"/>
      <c r="U611" s="198"/>
      <c r="V611" s="198"/>
      <c r="W611" s="198"/>
      <c r="X611" s="198"/>
      <c r="Y611" s="198"/>
      <c r="Z611" s="198"/>
      <c r="AA611" s="198"/>
      <c r="AB611" s="198"/>
      <c r="AC611" s="198"/>
      <c r="AD611" s="198"/>
      <c r="AE611" s="198"/>
      <c r="AF611" s="198"/>
      <c r="AG611" s="198"/>
      <c r="AH611" s="198"/>
      <c r="AI611" s="198"/>
      <c r="AJ611" s="198"/>
      <c r="AK611" s="198"/>
      <c r="AL611" s="198"/>
      <c r="AM611" s="198"/>
      <c r="AN611" s="198"/>
      <c r="AO611" s="198"/>
      <c r="AP611" s="198"/>
      <c r="AQ611" s="198"/>
      <c r="AR611" s="198"/>
      <c r="AS611" s="198"/>
      <c r="AT611" s="198"/>
      <c r="AU611" s="198"/>
      <c r="AV611" s="198"/>
      <c r="AW611" s="198"/>
      <c r="AX611" s="198"/>
      <c r="AY611" s="198"/>
      <c r="AZ611" s="19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  <c r="BZ611" s="198"/>
      <c r="CA611" s="199"/>
      <c r="CB611" s="200"/>
      <c r="CC611" s="200"/>
      <c r="CD611" s="200"/>
      <c r="CE611" s="199"/>
      <c r="CF611" s="199"/>
      <c r="CG611" s="199"/>
      <c r="CH611" s="199"/>
      <c r="CI611" s="199"/>
    </row>
    <row r="612" spans="5:87">
      <c r="E612" s="197"/>
      <c r="F612" s="197"/>
      <c r="G612" s="197"/>
      <c r="H612" s="197"/>
      <c r="I612" s="197"/>
      <c r="J612" s="198"/>
      <c r="K612" s="198"/>
      <c r="L612" s="198"/>
      <c r="M612" s="198"/>
      <c r="N612" s="198"/>
      <c r="O612" s="198"/>
      <c r="P612" s="198"/>
      <c r="Q612" s="198"/>
      <c r="R612" s="198"/>
      <c r="S612" s="198"/>
      <c r="T612" s="198"/>
      <c r="U612" s="198"/>
      <c r="V612" s="198"/>
      <c r="W612" s="198"/>
      <c r="X612" s="198"/>
      <c r="Y612" s="198"/>
      <c r="Z612" s="198"/>
      <c r="AA612" s="198"/>
      <c r="AB612" s="198"/>
      <c r="AC612" s="198"/>
      <c r="AD612" s="198"/>
      <c r="AE612" s="198"/>
      <c r="AF612" s="198"/>
      <c r="AG612" s="198"/>
      <c r="AH612" s="198"/>
      <c r="AI612" s="198"/>
      <c r="AJ612" s="198"/>
      <c r="AK612" s="198"/>
      <c r="AL612" s="198"/>
      <c r="AM612" s="198"/>
      <c r="AN612" s="198"/>
      <c r="AO612" s="198"/>
      <c r="AP612" s="198"/>
      <c r="AQ612" s="198"/>
      <c r="AR612" s="198"/>
      <c r="AS612" s="198"/>
      <c r="AT612" s="198"/>
      <c r="AU612" s="198"/>
      <c r="AV612" s="198"/>
      <c r="AW612" s="198"/>
      <c r="AX612" s="198"/>
      <c r="AY612" s="198"/>
      <c r="AZ612" s="19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  <c r="BZ612" s="198"/>
      <c r="CA612" s="199"/>
      <c r="CB612" s="200"/>
      <c r="CC612" s="200"/>
      <c r="CD612" s="200"/>
      <c r="CE612" s="199"/>
      <c r="CF612" s="199"/>
      <c r="CG612" s="199"/>
      <c r="CH612" s="199"/>
      <c r="CI612" s="199"/>
    </row>
    <row r="613" spans="5:87">
      <c r="E613" s="197"/>
      <c r="F613" s="197"/>
      <c r="G613" s="197"/>
      <c r="H613" s="197"/>
      <c r="I613" s="197"/>
      <c r="J613" s="198"/>
      <c r="K613" s="198"/>
      <c r="L613" s="198"/>
      <c r="M613" s="198"/>
      <c r="N613" s="198"/>
      <c r="O613" s="198"/>
      <c r="P613" s="198"/>
      <c r="Q613" s="198"/>
      <c r="R613" s="198"/>
      <c r="S613" s="198"/>
      <c r="T613" s="198"/>
      <c r="U613" s="198"/>
      <c r="V613" s="198"/>
      <c r="W613" s="198"/>
      <c r="X613" s="198"/>
      <c r="Y613" s="198"/>
      <c r="Z613" s="198"/>
      <c r="AA613" s="198"/>
      <c r="AB613" s="198"/>
      <c r="AC613" s="198"/>
      <c r="AD613" s="198"/>
      <c r="AE613" s="198"/>
      <c r="AF613" s="198"/>
      <c r="AG613" s="198"/>
      <c r="AH613" s="198"/>
      <c r="AI613" s="198"/>
      <c r="AJ613" s="198"/>
      <c r="AK613" s="198"/>
      <c r="AL613" s="198"/>
      <c r="AM613" s="198"/>
      <c r="AN613" s="198"/>
      <c r="AO613" s="198"/>
      <c r="AP613" s="198"/>
      <c r="AQ613" s="198"/>
      <c r="AR613" s="198"/>
      <c r="AS613" s="198"/>
      <c r="AT613" s="198"/>
      <c r="AU613" s="198"/>
      <c r="AV613" s="198"/>
      <c r="AW613" s="198"/>
      <c r="AX613" s="198"/>
      <c r="AY613" s="198"/>
      <c r="AZ613" s="19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  <c r="BZ613" s="198"/>
      <c r="CA613" s="199"/>
      <c r="CB613" s="200"/>
      <c r="CC613" s="200"/>
      <c r="CD613" s="200"/>
      <c r="CE613" s="199"/>
      <c r="CF613" s="199"/>
      <c r="CG613" s="199"/>
      <c r="CH613" s="199"/>
      <c r="CI613" s="199"/>
    </row>
    <row r="614" spans="5:87">
      <c r="E614" s="197"/>
      <c r="F614" s="197"/>
      <c r="G614" s="197"/>
      <c r="H614" s="197"/>
      <c r="I614" s="197"/>
      <c r="J614" s="198"/>
      <c r="K614" s="198"/>
      <c r="L614" s="198"/>
      <c r="M614" s="198"/>
      <c r="N614" s="198"/>
      <c r="O614" s="198"/>
      <c r="P614" s="198"/>
      <c r="Q614" s="198"/>
      <c r="R614" s="198"/>
      <c r="S614" s="198"/>
      <c r="T614" s="198"/>
      <c r="U614" s="198"/>
      <c r="V614" s="198"/>
      <c r="W614" s="198"/>
      <c r="X614" s="198"/>
      <c r="Y614" s="198"/>
      <c r="Z614" s="198"/>
      <c r="AA614" s="198"/>
      <c r="AB614" s="198"/>
      <c r="AC614" s="198"/>
      <c r="AD614" s="198"/>
      <c r="AE614" s="198"/>
      <c r="AF614" s="198"/>
      <c r="AG614" s="198"/>
      <c r="AH614" s="198"/>
      <c r="AI614" s="198"/>
      <c r="AJ614" s="198"/>
      <c r="AK614" s="198"/>
      <c r="AL614" s="198"/>
      <c r="AM614" s="198"/>
      <c r="AN614" s="198"/>
      <c r="AO614" s="198"/>
      <c r="AP614" s="198"/>
      <c r="AQ614" s="198"/>
      <c r="AR614" s="198"/>
      <c r="AS614" s="198"/>
      <c r="AT614" s="198"/>
      <c r="AU614" s="198"/>
      <c r="AV614" s="198"/>
      <c r="AW614" s="198"/>
      <c r="AX614" s="198"/>
      <c r="AY614" s="198"/>
      <c r="AZ614" s="19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  <c r="BZ614" s="198"/>
      <c r="CA614" s="199"/>
      <c r="CB614" s="200"/>
      <c r="CC614" s="200"/>
      <c r="CD614" s="200"/>
      <c r="CE614" s="199"/>
      <c r="CF614" s="199"/>
      <c r="CG614" s="199"/>
      <c r="CH614" s="199"/>
      <c r="CI614" s="199"/>
    </row>
    <row r="615" spans="5:87">
      <c r="E615" s="197"/>
      <c r="F615" s="197"/>
      <c r="G615" s="197"/>
      <c r="H615" s="197"/>
      <c r="I615" s="197"/>
      <c r="J615" s="198"/>
      <c r="K615" s="198"/>
      <c r="L615" s="198"/>
      <c r="M615" s="198"/>
      <c r="N615" s="198"/>
      <c r="O615" s="198"/>
      <c r="P615" s="198"/>
      <c r="Q615" s="198"/>
      <c r="R615" s="198"/>
      <c r="S615" s="198"/>
      <c r="T615" s="198"/>
      <c r="U615" s="198"/>
      <c r="V615" s="198"/>
      <c r="W615" s="198"/>
      <c r="X615" s="198"/>
      <c r="Y615" s="198"/>
      <c r="Z615" s="198"/>
      <c r="AA615" s="198"/>
      <c r="AB615" s="198"/>
      <c r="AC615" s="198"/>
      <c r="AD615" s="198"/>
      <c r="AE615" s="198"/>
      <c r="AF615" s="198"/>
      <c r="AG615" s="198"/>
      <c r="AH615" s="198"/>
      <c r="AI615" s="198"/>
      <c r="AJ615" s="198"/>
      <c r="AK615" s="198"/>
      <c r="AL615" s="198"/>
      <c r="AM615" s="198"/>
      <c r="AN615" s="198"/>
      <c r="AO615" s="198"/>
      <c r="AP615" s="198"/>
      <c r="AQ615" s="198"/>
      <c r="AR615" s="198"/>
      <c r="AS615" s="198"/>
      <c r="AT615" s="198"/>
      <c r="AU615" s="198"/>
      <c r="AV615" s="198"/>
      <c r="AW615" s="198"/>
      <c r="AX615" s="198"/>
      <c r="AY615" s="198"/>
      <c r="AZ615" s="19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  <c r="BZ615" s="198"/>
      <c r="CA615" s="199"/>
      <c r="CB615" s="200"/>
      <c r="CC615" s="200"/>
      <c r="CD615" s="200"/>
      <c r="CE615" s="199"/>
      <c r="CF615" s="199"/>
      <c r="CG615" s="199"/>
      <c r="CH615" s="199"/>
      <c r="CI615" s="199"/>
    </row>
    <row r="616" spans="5:87">
      <c r="E616" s="197"/>
      <c r="F616" s="197"/>
      <c r="G616" s="197"/>
      <c r="H616" s="197"/>
      <c r="I616" s="197"/>
      <c r="J616" s="198"/>
      <c r="K616" s="198"/>
      <c r="L616" s="198"/>
      <c r="M616" s="198"/>
      <c r="N616" s="198"/>
      <c r="O616" s="198"/>
      <c r="P616" s="198"/>
      <c r="Q616" s="198"/>
      <c r="R616" s="198"/>
      <c r="S616" s="198"/>
      <c r="T616" s="198"/>
      <c r="U616" s="198"/>
      <c r="V616" s="198"/>
      <c r="W616" s="198"/>
      <c r="X616" s="198"/>
      <c r="Y616" s="198"/>
      <c r="Z616" s="198"/>
      <c r="AA616" s="198"/>
      <c r="AB616" s="198"/>
      <c r="AC616" s="198"/>
      <c r="AD616" s="198"/>
      <c r="AE616" s="198"/>
      <c r="AF616" s="198"/>
      <c r="AG616" s="198"/>
      <c r="AH616" s="198"/>
      <c r="AI616" s="198"/>
      <c r="AJ616" s="198"/>
      <c r="AK616" s="198"/>
      <c r="AL616" s="198"/>
      <c r="AM616" s="198"/>
      <c r="AN616" s="198"/>
      <c r="AO616" s="198"/>
      <c r="AP616" s="198"/>
      <c r="AQ616" s="198"/>
      <c r="AR616" s="198"/>
      <c r="AS616" s="198"/>
      <c r="AT616" s="198"/>
      <c r="AU616" s="198"/>
      <c r="AV616" s="198"/>
      <c r="AW616" s="198"/>
      <c r="AX616" s="198"/>
      <c r="AY616" s="198"/>
      <c r="AZ616" s="19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  <c r="BZ616" s="198"/>
      <c r="CA616" s="199"/>
      <c r="CB616" s="200"/>
      <c r="CC616" s="200"/>
      <c r="CD616" s="200"/>
      <c r="CE616" s="199"/>
      <c r="CF616" s="199"/>
      <c r="CG616" s="199"/>
      <c r="CH616" s="199"/>
      <c r="CI616" s="199"/>
    </row>
    <row r="617" spans="5:87">
      <c r="E617" s="197"/>
      <c r="F617" s="197"/>
      <c r="G617" s="197"/>
      <c r="H617" s="197"/>
      <c r="I617" s="197"/>
      <c r="J617" s="198"/>
      <c r="K617" s="198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  <c r="Z617" s="198"/>
      <c r="AA617" s="198"/>
      <c r="AB617" s="198"/>
      <c r="AC617" s="198"/>
      <c r="AD617" s="198"/>
      <c r="AE617" s="198"/>
      <c r="AF617" s="198"/>
      <c r="AG617" s="198"/>
      <c r="AH617" s="198"/>
      <c r="AI617" s="198"/>
      <c r="AJ617" s="198"/>
      <c r="AK617" s="198"/>
      <c r="AL617" s="198"/>
      <c r="AM617" s="198"/>
      <c r="AN617" s="198"/>
      <c r="AO617" s="198"/>
      <c r="AP617" s="198"/>
      <c r="AQ617" s="198"/>
      <c r="AR617" s="198"/>
      <c r="AS617" s="198"/>
      <c r="AT617" s="198"/>
      <c r="AU617" s="198"/>
      <c r="AV617" s="198"/>
      <c r="AW617" s="198"/>
      <c r="AX617" s="198"/>
      <c r="AY617" s="198"/>
      <c r="AZ617" s="19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  <c r="BZ617" s="198"/>
      <c r="CA617" s="199"/>
      <c r="CB617" s="200"/>
      <c r="CC617" s="200"/>
      <c r="CD617" s="200"/>
      <c r="CE617" s="199"/>
      <c r="CF617" s="199"/>
      <c r="CG617" s="199"/>
      <c r="CH617" s="199"/>
      <c r="CI617" s="199"/>
    </row>
    <row r="618" spans="5:87">
      <c r="E618" s="197"/>
      <c r="F618" s="197"/>
      <c r="G618" s="197"/>
      <c r="H618" s="197"/>
      <c r="I618" s="197"/>
      <c r="J618" s="198"/>
      <c r="K618" s="198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  <c r="AO618" s="198"/>
      <c r="AP618" s="198"/>
      <c r="AQ618" s="198"/>
      <c r="AR618" s="198"/>
      <c r="AS618" s="198"/>
      <c r="AT618" s="198"/>
      <c r="AU618" s="198"/>
      <c r="AV618" s="198"/>
      <c r="AW618" s="198"/>
      <c r="AX618" s="198"/>
      <c r="AY618" s="198"/>
      <c r="AZ618" s="19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  <c r="BZ618" s="198"/>
      <c r="CA618" s="199"/>
      <c r="CB618" s="200"/>
      <c r="CC618" s="200"/>
      <c r="CD618" s="200"/>
      <c r="CE618" s="199"/>
      <c r="CF618" s="199"/>
      <c r="CG618" s="199"/>
      <c r="CH618" s="199"/>
      <c r="CI618" s="199"/>
    </row>
    <row r="619" spans="5:87">
      <c r="E619" s="197"/>
      <c r="F619" s="197"/>
      <c r="G619" s="197"/>
      <c r="H619" s="197"/>
      <c r="I619" s="197"/>
      <c r="J619" s="198"/>
      <c r="K619" s="198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  <c r="AO619" s="198"/>
      <c r="AP619" s="198"/>
      <c r="AQ619" s="198"/>
      <c r="AR619" s="198"/>
      <c r="AS619" s="198"/>
      <c r="AT619" s="198"/>
      <c r="AU619" s="198"/>
      <c r="AV619" s="198"/>
      <c r="AW619" s="198"/>
      <c r="AX619" s="198"/>
      <c r="AY619" s="198"/>
      <c r="AZ619" s="19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  <c r="BZ619" s="198"/>
      <c r="CA619" s="199"/>
      <c r="CB619" s="200"/>
      <c r="CC619" s="200"/>
      <c r="CD619" s="200"/>
      <c r="CE619" s="199"/>
      <c r="CF619" s="199"/>
      <c r="CG619" s="199"/>
      <c r="CH619" s="199"/>
      <c r="CI619" s="199"/>
    </row>
    <row r="620" spans="5:87">
      <c r="E620" s="197"/>
      <c r="F620" s="197"/>
      <c r="G620" s="197"/>
      <c r="H620" s="197"/>
      <c r="I620" s="197"/>
      <c r="J620" s="198"/>
      <c r="K620" s="198"/>
      <c r="L620" s="198"/>
      <c r="M620" s="198"/>
      <c r="N620" s="198"/>
      <c r="O620" s="198"/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  <c r="Z620" s="198"/>
      <c r="AA620" s="198"/>
      <c r="AB620" s="198"/>
      <c r="AC620" s="198"/>
      <c r="AD620" s="198"/>
      <c r="AE620" s="198"/>
      <c r="AF620" s="198"/>
      <c r="AG620" s="198"/>
      <c r="AH620" s="198"/>
      <c r="AI620" s="198"/>
      <c r="AJ620" s="198"/>
      <c r="AK620" s="198"/>
      <c r="AL620" s="198"/>
      <c r="AM620" s="198"/>
      <c r="AN620" s="198"/>
      <c r="AO620" s="198"/>
      <c r="AP620" s="198"/>
      <c r="AQ620" s="198"/>
      <c r="AR620" s="198"/>
      <c r="AS620" s="198"/>
      <c r="AT620" s="198"/>
      <c r="AU620" s="198"/>
      <c r="AV620" s="198"/>
      <c r="AW620" s="198"/>
      <c r="AX620" s="198"/>
      <c r="AY620" s="198"/>
      <c r="AZ620" s="19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  <c r="BZ620" s="198"/>
      <c r="CA620" s="199"/>
      <c r="CB620" s="200"/>
      <c r="CC620" s="200"/>
      <c r="CD620" s="200"/>
      <c r="CE620" s="199"/>
      <c r="CF620" s="199"/>
      <c r="CG620" s="199"/>
      <c r="CH620" s="199"/>
      <c r="CI620" s="199"/>
    </row>
  </sheetData>
  <sortState ref="D13:CI31">
    <sortCondition descending="1" ref="CI13:CI31"/>
  </sortState>
  <mergeCells count="54">
    <mergeCell ref="A1:CK1"/>
    <mergeCell ref="A2:CK2"/>
    <mergeCell ref="A3:CJ3"/>
    <mergeCell ref="CT7:CT11"/>
    <mergeCell ref="G8:G11"/>
    <mergeCell ref="H8:H11"/>
    <mergeCell ref="BL9:BL11"/>
    <mergeCell ref="CE9:CE11"/>
    <mergeCell ref="CF9:CF11"/>
    <mergeCell ref="CG9:CG11"/>
    <mergeCell ref="CH9:CH11"/>
    <mergeCell ref="CK7:CK11"/>
    <mergeCell ref="CL7:CL11"/>
    <mergeCell ref="CM7:CM11"/>
    <mergeCell ref="CQ7:CQ11"/>
    <mergeCell ref="CR7:CR11"/>
    <mergeCell ref="CQ27:CQ31"/>
    <mergeCell ref="CR27:CR31"/>
    <mergeCell ref="CS27:CS31"/>
    <mergeCell ref="BX33:CI34"/>
    <mergeCell ref="AQ7:AZ10"/>
    <mergeCell ref="BA7:BA11"/>
    <mergeCell ref="BB7:BK10"/>
    <mergeCell ref="BM7:BY10"/>
    <mergeCell ref="BZ7:BZ11"/>
    <mergeCell ref="CA7:CA11"/>
    <mergeCell ref="CB7:CB11"/>
    <mergeCell ref="CC7:CC11"/>
    <mergeCell ref="CD7:CD11"/>
    <mergeCell ref="CI7:CI11"/>
    <mergeCell ref="CJ7:CJ11"/>
    <mergeCell ref="CQ24:CQ26"/>
    <mergeCell ref="CR24:CR26"/>
    <mergeCell ref="CS24:CS26"/>
    <mergeCell ref="CQ12:CQ13"/>
    <mergeCell ref="CR12:CR13"/>
    <mergeCell ref="CS12:CS13"/>
    <mergeCell ref="CQ14:CQ19"/>
    <mergeCell ref="CR14:CR19"/>
    <mergeCell ref="CS14:CS19"/>
    <mergeCell ref="B5:CI6"/>
    <mergeCell ref="CX7:CX11"/>
    <mergeCell ref="CQ20:CQ23"/>
    <mergeCell ref="CR20:CR23"/>
    <mergeCell ref="CS20:CS23"/>
    <mergeCell ref="CS7:CS11"/>
    <mergeCell ref="U7:AE10"/>
    <mergeCell ref="AF7:AP10"/>
    <mergeCell ref="J7:T10"/>
    <mergeCell ref="B7:B11"/>
    <mergeCell ref="D7:D11"/>
    <mergeCell ref="E7:E11"/>
    <mergeCell ref="F7:F11"/>
    <mergeCell ref="I7:I11"/>
  </mergeCells>
  <pageMargins left="0" right="0" top="0" bottom="0" header="0" footer="0"/>
  <pageSetup paperSize="9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</vt:lpstr>
    </vt:vector>
  </TitlesOfParts>
  <Company>BECI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Faycel</dc:creator>
  <cp:lastModifiedBy>SWEET</cp:lastModifiedBy>
  <cp:lastPrinted>2016-09-21T07:11:10Z</cp:lastPrinted>
  <dcterms:created xsi:type="dcterms:W3CDTF">2015-08-03T08:48:53Z</dcterms:created>
  <dcterms:modified xsi:type="dcterms:W3CDTF">2016-09-22T07:33:34Z</dcterms:modified>
</cp:coreProperties>
</file>